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logon\tiedostot\kompassi\users\hietaha1\Documents\Palkkatilastot\Yliopistot\neuvottelut2018\"/>
    </mc:Choice>
  </mc:AlternateContent>
  <xr:revisionPtr revIDLastSave="0" documentId="13_ncr:1_{0C1B744E-A04C-49C8-9B5E-E6E668E64638}" xr6:coauthVersionLast="41" xr6:coauthVersionMax="41" xr10:uidLastSave="{00000000-0000-0000-0000-000000000000}"/>
  <bookViews>
    <workbookView xWindow="-120" yWindow="-120" windowWidth="29040" windowHeight="15840" tabRatio="833" xr2:uid="{00000000-000D-0000-FFFF-FFFF00000000}"/>
  </bookViews>
  <sheets>
    <sheet name="Taulukot" sheetId="11" r:id="rId1"/>
    <sheet name="Eurotaulukot_yliopistot" sheetId="12" r:id="rId2"/>
    <sheet name="Eurotaulukot_harjoittelukoulut" sheetId="13" r:id="rId3"/>
    <sheet name="Ylituntipalkkiot_harjoitteluk" sheetId="14" r:id="rId4"/>
    <sheet name="Euromäär. palkkiot_yliopistot" sheetId="15" r:id="rId5"/>
    <sheet name="Euromäär. palkkiot_harjoitteluk" sheetId="16" r:id="rId6"/>
    <sheet name="Luott. ja työsuoj. palkkiot" sheetId="17" r:id="rId7"/>
    <sheet name="Laskuri_yliopistot_010119" sheetId="18" r:id="rId8"/>
    <sheet name="Laskuri_harjoittelukoulu_010119" sheetId="19" r:id="rId9"/>
    <sheet name="Laskuri_yliopistot_010419" sheetId="20" r:id="rId10"/>
    <sheet name="Laskuri_harjoittelukoulu_010419" sheetId="21" r:id="rId11"/>
  </sheets>
  <definedNames>
    <definedName name="_xlnm.Print_Area" localSheetId="5">'Euromäär. palkkiot_harjoitteluk'!$B$2:$I$13</definedName>
    <definedName name="_xlnm.Print_Area" localSheetId="4">'Euromäär. palkkiot_yliopistot'!$B$2:$H$30</definedName>
    <definedName name="_xlnm.Print_Area" localSheetId="8">Laskuri_harjoittelukoulu_010119!$A$2:$N$37</definedName>
    <definedName name="_xlnm.Print_Area" localSheetId="10">Laskuri_harjoittelukoulu_010419!$A$2:$N$37</definedName>
    <definedName name="_xlnm.Print_Area" localSheetId="7">Laskuri_yliopistot_010119!$A$2:$M$37</definedName>
    <definedName name="_xlnm.Print_Area" localSheetId="9">Laskuri_yliopistot_010419!$A$2:$M$37</definedName>
    <definedName name="_xlnm.Print_Area" localSheetId="6">'Luott. ja työsuoj. palkkiot'!$B$2:$O$44</definedName>
    <definedName name="_xlnm.Print_Area" localSheetId="0">Taulukot!$A$2:$W$39</definedName>
    <definedName name="_xlnm.Print_Area" localSheetId="3">Ylituntipalkkiot_harjoitteluk!$A$2:$W$53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7" i="21" l="1"/>
  <c r="I16" i="21"/>
  <c r="I14" i="21"/>
  <c r="H14" i="20"/>
  <c r="H12" i="20"/>
  <c r="H14" i="18"/>
  <c r="H12" i="18"/>
  <c r="H13" i="18" s="1"/>
  <c r="I15" i="21" l="1"/>
  <c r="I25" i="21" s="1"/>
  <c r="H13" i="20"/>
  <c r="H23" i="20" s="1"/>
  <c r="I17" i="19"/>
  <c r="I16" i="19"/>
  <c r="I14" i="19"/>
  <c r="H23" i="18" l="1"/>
  <c r="I15" i="19"/>
  <c r="I25" i="19" s="1"/>
</calcChain>
</file>

<file path=xl/sharedStrings.xml><?xml version="1.0" encoding="utf-8"?>
<sst xmlns="http://schemas.openxmlformats.org/spreadsheetml/2006/main" count="1100" uniqueCount="134">
  <si>
    <t>Opetus- ja tutkimushenkilöstön järjestelmä</t>
  </si>
  <si>
    <t>Muun henkilöstön järjestelmä</t>
  </si>
  <si>
    <t>Tehtävän vaativuustaso</t>
  </si>
  <si>
    <t>20 § Tietokoneiden valvomattoman käytön tarkkailu‑ ja korjaustoimenpiteet ja niiden korvaaminen</t>
  </si>
  <si>
    <t>Työntekijälle suoritetaan vapaapäivänä, lauantaisin ja sunnuntaisin päätelaitteella tehtävästä työnantajan kanssa tehdyn sopimuksen nojalla tapahtuvasta verkon ja verkon palveluiden tarkkailu- ja korjaustoimenpiteistä erillinen lisä. Tarkkailu suoritetaan paikallisesti sovituin väliajoin. Palkkiot korottuvat yleiskorotuksella.</t>
  </si>
  <si>
    <t>2 § Varallaolon ja sairaalapäivystyksen korvaukset</t>
  </si>
  <si>
    <t>Varallaolon korvaukset:</t>
  </si>
  <si>
    <t xml:space="preserve">Eläinlääkärille maksetaan säännöllisen työajan ulkopuolella tapahtuvasta varallaolosta: </t>
  </si>
  <si>
    <t>Eläinlääkärille maksetaan säännöllisen työajan ulkopuolella tapahtuvasta sairaalapäivystyksestä</t>
  </si>
  <si>
    <t>Yliopistojen yleisen työehtosopimuksen eräät euromääräisesti määräytyvät palkkiot</t>
  </si>
  <si>
    <t>Harjoittelukoulujen opetushenkilöstöön sovellettavien työehtosopimusmääräysten eräät euromääräisesti määräytyvät palkkiot</t>
  </si>
  <si>
    <t xml:space="preserve">Luokanvalvojan tehtävät vuosiluokilla 7 – 9 </t>
  </si>
  <si>
    <t>Yksityisoppilaiden tentti perusopetuksessa</t>
  </si>
  <si>
    <t>Yksityisopiskelijoiden tentit lukiossa</t>
  </si>
  <si>
    <t>Luottamusmiesten ja työsuojeluvaltuutettujen palkkiot</t>
  </si>
  <si>
    <t>- Vapaapäivinä tehtävästä päivystyksestä kello 9.00 - 18.00 korvaus on</t>
  </si>
  <si>
    <t>- Normaalityöpäivien iltoina työpaikalla tehtävästä päivystyksestä kello 16.00 - 20.00 korvaus on</t>
  </si>
  <si>
    <t>euroa.</t>
  </si>
  <si>
    <t>- Normaalityöpäivien iltoina tehtävästä päivystyksestä kello 20.00 - 24.00 korvaus on</t>
  </si>
  <si>
    <t>- Normaalityöpäivien aamuina tapahtuvasta tarkkailusta kello 07.00 - 08.00 korvaus on</t>
  </si>
  <si>
    <t>- arkipäiviltä varallaolon tuntimäärä x</t>
  </si>
  <si>
    <t>euroa</t>
  </si>
  <si>
    <t>euroa korjauskerralta. Palkkio korottuu yleiskorotuksella.</t>
  </si>
  <si>
    <r>
      <t>Mikäli tarkkailtaessa havaitaan toimintahäiriö, korjaa tarkkailija vian, jos se on teknisesti mahdollista. Jos tarkkailija tai järjestelmän ylläpitäjä joutuu korjaustyön vuoksi menemään työpaikalle, suoritetaan hänelle kokonaiskorvauksena</t>
    </r>
    <r>
      <rPr>
        <b/>
        <sz val="10"/>
        <color theme="1"/>
        <rFont val="Arial"/>
        <family val="2"/>
      </rPr>
      <t/>
    </r>
  </si>
  <si>
    <t>11 § Luottamusmiehen ja työsuojeluvaltuutetun palkkiot</t>
  </si>
  <si>
    <t>Edustettavien lukumäärä</t>
  </si>
  <si>
    <t>Palkkio € / kk Luottamusmies</t>
  </si>
  <si>
    <t>Palkkio € / kk Pääluottamusmies</t>
  </si>
  <si>
    <t>Alle 160</t>
  </si>
  <si>
    <t>160 - 350</t>
  </si>
  <si>
    <t>Palkkio € / kk</t>
  </si>
  <si>
    <t>50 - 200</t>
  </si>
  <si>
    <t>201 - 500</t>
  </si>
  <si>
    <t>501 - 1000</t>
  </si>
  <si>
    <t>9 LUKU     HELSINGIN YLIOPISTON ELÄINSAIRAALAA KOSKEVAT ERILLISMÄÄRÄYKSET</t>
  </si>
  <si>
    <t>4 LUKU     YLIOPISTOJEN TYÖEHTOSOPIMUKSEN TYÖAIKAMÄÄRÄYKSET</t>
  </si>
  <si>
    <t>2 LUKU     HARJOITTELUKOULUJA KOSKEVAT TYÖAIKA- JA MUUT MÄÄRÄYKSET</t>
  </si>
  <si>
    <t>11 § 11.4</t>
  </si>
  <si>
    <t>27 §</t>
  </si>
  <si>
    <t>28 §</t>
  </si>
  <si>
    <t>Yliopistot</t>
  </si>
  <si>
    <t>Harjoittelukoulut</t>
  </si>
  <si>
    <t>MUUT MÄÄRÄYKSET</t>
  </si>
  <si>
    <t>1 - 160</t>
  </si>
  <si>
    <t>161 - 350</t>
  </si>
  <si>
    <t xml:space="preserve">351 - </t>
  </si>
  <si>
    <t>Opetusvelvollisuus</t>
  </si>
  <si>
    <t>Vaativuusryhmien mukaiset palkat 1.4.2019</t>
  </si>
  <si>
    <t>1.4.2018 lukien</t>
  </si>
  <si>
    <t>1.4.2019 lukien</t>
  </si>
  <si>
    <t>Luottamusmiehen palkkio 1.4.2019 lukien</t>
  </si>
  <si>
    <t>Luottamusmiehen palkkio 1.4.2018 lukien</t>
  </si>
  <si>
    <t>Työsuojeluvaltuutetun palkkio 1.4.2018 lukien</t>
  </si>
  <si>
    <t>Työsuojeluvaltuutetun palkkio 1.4.2019 lukien</t>
  </si>
  <si>
    <t>Ylituntipalkkiot 1.4.2019</t>
  </si>
  <si>
    <t>Yksittäiset ylituntipalkkiot 1.4.2019</t>
  </si>
  <si>
    <t>Kuukausittaiset ylituntipalkkiot 1.4.2019</t>
  </si>
  <si>
    <t>Alle 50</t>
  </si>
  <si>
    <t>Yli 1000</t>
  </si>
  <si>
    <t>30 § Pääluottamusmiehenä tai luottamusmiehenä toimivan opettajan korvaus ja</t>
  </si>
  <si>
    <t xml:space="preserve"> palkkio sekä opetusvelvollisuuden huojennus</t>
  </si>
  <si>
    <t xml:space="preserve">SOPIMUSMÄÄRÄYKSET LUOTTAMUSMIESTOIMINNASTA SEKÄ LUOTTAMUSMIESTEN, </t>
  </si>
  <si>
    <t>HENKILÖSTÖN EDUSTAJIEN ASEMASTA JA OIKEUKSISTA</t>
  </si>
  <si>
    <t>351 - 559</t>
  </si>
  <si>
    <t>Vähintään 560</t>
  </si>
  <si>
    <t>Vaativuusryhmien mukaiset palkat 1.1.2019</t>
  </si>
  <si>
    <t>Opetus- ja tutkimushenkilöstö</t>
  </si>
  <si>
    <t>Muu henkilöstö</t>
  </si>
  <si>
    <t>Tehtävän vaativuus-taso</t>
  </si>
  <si>
    <t>Tehtävä-kohtainen palkanosa</t>
  </si>
  <si>
    <t>Suoritus-kategoria</t>
  </si>
  <si>
    <t>Henkilökohtaisen palkanosan prosentti</t>
  </si>
  <si>
    <t>Tehtävän
vaativuus-taso</t>
  </si>
  <si>
    <t>I</t>
  </si>
  <si>
    <t>väh. 6 % - kork. 19 %</t>
  </si>
  <si>
    <t>II</t>
  </si>
  <si>
    <t>yli 19 % - kork. 31 %</t>
  </si>
  <si>
    <t>III</t>
  </si>
  <si>
    <t>yli 31 % - kork. 42 %</t>
  </si>
  <si>
    <t>IV</t>
  </si>
  <si>
    <t>yli 42 % - kork. 50 %</t>
  </si>
  <si>
    <t>Suorituskategoria I</t>
  </si>
  <si>
    <t>Suoritusategoria II</t>
  </si>
  <si>
    <t>Suorituskategoria III</t>
  </si>
  <si>
    <t>Suorituskategoria IV</t>
  </si>
  <si>
    <t>Alaraja</t>
  </si>
  <si>
    <t>Yläraja</t>
  </si>
  <si>
    <t>Väh. 6 %</t>
  </si>
  <si>
    <t>Kork. 19 %</t>
  </si>
  <si>
    <t>Yli 19 %</t>
  </si>
  <si>
    <t>Kork. 31 %</t>
  </si>
  <si>
    <t>Yli 31 %</t>
  </si>
  <si>
    <t>Kork. 42 %</t>
  </si>
  <si>
    <t>Yli 42 %</t>
  </si>
  <si>
    <t>Kork. 50 %</t>
  </si>
  <si>
    <t>-</t>
  </si>
  <si>
    <t>Vaativuuslisä</t>
  </si>
  <si>
    <t>Ylituntipalkkiot 1.1.2019</t>
  </si>
  <si>
    <t>Kuukausittaiset ylituntipalkkiot 1.1.2019</t>
  </si>
  <si>
    <t>Yksittäiset ylituntipalkkiot 1.1.2019</t>
  </si>
  <si>
    <t>euroa korjauskerralta.</t>
  </si>
  <si>
    <t xml:space="preserve">TYÖSUOJELUVALTUUTETTUJEN JA MUIDEN YHTEISTOIMINTATEHT. OSALLISTUVIEN </t>
  </si>
  <si>
    <t>LASKURI - yliopistot</t>
  </si>
  <si>
    <t>1.1.2019 alkaen</t>
  </si>
  <si>
    <t>OHJE: syötä oikeat arvot vaalealla sävytettyihin soluihin</t>
  </si>
  <si>
    <t>Henkilöstöryhmä</t>
  </si>
  <si>
    <t>(1=opetus- ja tutkimushenkilöstö; 2=muu henkilöstö)</t>
  </si>
  <si>
    <t>Vaativuusryhmä</t>
  </si>
  <si>
    <t>(vaativuustason numero)</t>
  </si>
  <si>
    <t>(0=ei, 1=kyllä)</t>
  </si>
  <si>
    <t>Suoritusprosentti</t>
  </si>
  <si>
    <t>Tehtäväkohtainen palkanosa</t>
  </si>
  <si>
    <t>Henkilökohtainen palkanosa</t>
  </si>
  <si>
    <t>Siirtymälisä</t>
  </si>
  <si>
    <t>Takuupalkka</t>
  </si>
  <si>
    <t>Lehtorien poikkeuslisä</t>
  </si>
  <si>
    <t>Työaikalisät</t>
  </si>
  <si>
    <t>Henkilokohtainen lisä/erillispalkkiot</t>
  </si>
  <si>
    <t>Hallintotehtäväpalkkio</t>
  </si>
  <si>
    <t>Luottamusmies/työsuoj.valt. palkkio</t>
  </si>
  <si>
    <t>Luontoisedut</t>
  </si>
  <si>
    <t>Kuukausiansio</t>
  </si>
  <si>
    <t>Vanhan palkkausjärjestelmän suoritustasoja vastaavat henkilökohtaisen palkanosan prosentit (suoritusprosentti)</t>
  </si>
  <si>
    <t>Suoritustaso</t>
  </si>
  <si>
    <t>(,5 sisältää suor.korotuksen)</t>
  </si>
  <si>
    <t>LASKURI - harjoittelukoulut</t>
  </si>
  <si>
    <t>OPV</t>
  </si>
  <si>
    <t>Ylitunnit</t>
  </si>
  <si>
    <t>Epäpätevyysalennus</t>
  </si>
  <si>
    <t>Ylituntipalkkiot</t>
  </si>
  <si>
    <t>Erillispalkkiot</t>
  </si>
  <si>
    <t>Siirtymäajan tasaus</t>
  </si>
  <si>
    <t>Henkilokohtainen lisä</t>
  </si>
  <si>
    <t>1.4.2019 alkaen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</si>
</sst>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0.0\ %"/>
    <numFmt numFmtId="165" formatCode="#,##0.00\ [$€-1]"/>
    <numFmt numFmtId="166" formatCode="#,##0.00\ &quot;€&quot;"/>
    <numFmt numFmtId="167" formatCode="_-* #,##0.00\ &quot;euroa&quot;_-;\-* #,##0.00\ &quot;euroa&quot;_-;_-* &quot;-&quot;??\ &quot;euroa&quot;_-;_-@_-"/>
    <numFmt numFmtId="168" formatCode="0.0"/>
  </numFmts>
  <fonts count="1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8" fillId="0" borderId="0"/>
    <xf numFmtId="0" fontId="2" fillId="0" borderId="0"/>
    <xf numFmtId="9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147">
    <xf numFmtId="0" fontId="0" fillId="0" borderId="0" xfId="0"/>
    <xf numFmtId="0" fontId="5" fillId="0" borderId="0" xfId="1"/>
    <xf numFmtId="0" fontId="6" fillId="0" borderId="0" xfId="1" applyFont="1"/>
    <xf numFmtId="0" fontId="4" fillId="0" borderId="0" xfId="5" applyFont="1"/>
    <xf numFmtId="0" fontId="2" fillId="0" borderId="0" xfId="5"/>
    <xf numFmtId="0" fontId="2" fillId="5" borderId="0" xfId="5" applyFill="1"/>
    <xf numFmtId="0" fontId="6" fillId="0" borderId="0" xfId="5" applyFont="1"/>
    <xf numFmtId="0" fontId="3" fillId="0" borderId="0" xfId="5" applyFont="1"/>
    <xf numFmtId="0" fontId="6" fillId="0" borderId="11" xfId="5" applyFont="1" applyBorder="1"/>
    <xf numFmtId="0" fontId="3" fillId="0" borderId="11" xfId="5" applyFont="1" applyBorder="1"/>
    <xf numFmtId="0" fontId="3" fillId="5" borderId="0" xfId="5" applyFont="1" applyFill="1"/>
    <xf numFmtId="10" fontId="3" fillId="0" borderId="0" xfId="5" applyNumberFormat="1" applyFont="1" applyAlignment="1">
      <alignment horizontal="center"/>
    </xf>
    <xf numFmtId="164" fontId="3" fillId="0" borderId="0" xfId="6" applyNumberFormat="1" applyFont="1" applyAlignment="1">
      <alignment horizontal="center"/>
    </xf>
    <xf numFmtId="0" fontId="3" fillId="0" borderId="0" xfId="5" applyFont="1" applyAlignment="1">
      <alignment horizontal="center"/>
    </xf>
    <xf numFmtId="0" fontId="3" fillId="5" borderId="0" xfId="5" applyFont="1" applyFill="1" applyAlignment="1">
      <alignment horizontal="center"/>
    </xf>
    <xf numFmtId="165" fontId="5" fillId="0" borderId="2" xfId="5" applyNumberFormat="1" applyFont="1" applyBorder="1" applyAlignment="1">
      <alignment horizontal="center"/>
    </xf>
    <xf numFmtId="0" fontId="3" fillId="0" borderId="2" xfId="5" applyFont="1" applyBorder="1" applyAlignment="1">
      <alignment horizontal="center"/>
    </xf>
    <xf numFmtId="165" fontId="5" fillId="0" borderId="9" xfId="5" applyNumberFormat="1" applyFont="1" applyBorder="1" applyAlignment="1">
      <alignment horizontal="center"/>
    </xf>
    <xf numFmtId="10" fontId="5" fillId="0" borderId="14" xfId="5" applyNumberFormat="1" applyFont="1" applyBorder="1" applyAlignment="1">
      <alignment horizontal="center"/>
    </xf>
    <xf numFmtId="10" fontId="5" fillId="0" borderId="2" xfId="5" applyNumberFormat="1" applyFont="1" applyBorder="1" applyAlignment="1">
      <alignment horizontal="center"/>
    </xf>
    <xf numFmtId="10" fontId="5" fillId="0" borderId="16" xfId="5" applyNumberFormat="1" applyFont="1" applyBorder="1" applyAlignment="1">
      <alignment horizontal="center"/>
    </xf>
    <xf numFmtId="10" fontId="5" fillId="0" borderId="0" xfId="5" applyNumberFormat="1" applyFont="1" applyAlignment="1">
      <alignment horizontal="center"/>
    </xf>
    <xf numFmtId="0" fontId="5" fillId="0" borderId="2" xfId="5" applyFont="1" applyBorder="1" applyAlignment="1">
      <alignment horizontal="center"/>
    </xf>
    <xf numFmtId="165" fontId="3" fillId="0" borderId="5" xfId="5" applyNumberFormat="1" applyFont="1" applyBorder="1" applyAlignment="1">
      <alignment horizontal="center"/>
    </xf>
    <xf numFmtId="165" fontId="3" fillId="0" borderId="6" xfId="5" applyNumberFormat="1" applyFont="1" applyBorder="1" applyAlignment="1">
      <alignment horizontal="center"/>
    </xf>
    <xf numFmtId="165" fontId="3" fillId="0" borderId="7" xfId="5" applyNumberFormat="1" applyFont="1" applyBorder="1" applyAlignment="1">
      <alignment horizontal="center"/>
    </xf>
    <xf numFmtId="166" fontId="3" fillId="0" borderId="5" xfId="5" applyNumberFormat="1" applyFont="1" applyBorder="1" applyAlignment="1">
      <alignment horizontal="center"/>
    </xf>
    <xf numFmtId="166" fontId="3" fillId="0" borderId="6" xfId="5" applyNumberFormat="1" applyFont="1" applyBorder="1" applyAlignment="1">
      <alignment horizontal="center"/>
    </xf>
    <xf numFmtId="166" fontId="3" fillId="0" borderId="7" xfId="5" applyNumberFormat="1" applyFont="1" applyBorder="1" applyAlignment="1">
      <alignment horizontal="center"/>
    </xf>
    <xf numFmtId="165" fontId="5" fillId="0" borderId="8" xfId="5" applyNumberFormat="1" applyFont="1" applyBorder="1" applyAlignment="1">
      <alignment horizontal="center"/>
    </xf>
    <xf numFmtId="166" fontId="3" fillId="0" borderId="13" xfId="5" applyNumberFormat="1" applyFont="1" applyBorder="1" applyAlignment="1">
      <alignment horizontal="center"/>
    </xf>
    <xf numFmtId="166" fontId="3" fillId="0" borderId="17" xfId="5" applyNumberFormat="1" applyFont="1" applyBorder="1" applyAlignment="1">
      <alignment horizontal="center"/>
    </xf>
    <xf numFmtId="166" fontId="3" fillId="0" borderId="18" xfId="5" applyNumberFormat="1" applyFont="1" applyBorder="1" applyAlignment="1">
      <alignment horizontal="center"/>
    </xf>
    <xf numFmtId="165" fontId="3" fillId="0" borderId="13" xfId="5" applyNumberFormat="1" applyFont="1" applyBorder="1" applyAlignment="1">
      <alignment horizontal="center"/>
    </xf>
    <xf numFmtId="165" fontId="3" fillId="0" borderId="17" xfId="5" applyNumberFormat="1" applyFont="1" applyBorder="1" applyAlignment="1">
      <alignment horizontal="center"/>
    </xf>
    <xf numFmtId="166" fontId="3" fillId="0" borderId="15" xfId="5" applyNumberFormat="1" applyFont="1" applyBorder="1" applyAlignment="1">
      <alignment horizontal="center"/>
    </xf>
    <xf numFmtId="166" fontId="3" fillId="0" borderId="19" xfId="5" applyNumberFormat="1" applyFont="1" applyBorder="1" applyAlignment="1">
      <alignment horizontal="center"/>
    </xf>
    <xf numFmtId="166" fontId="3" fillId="0" borderId="11" xfId="5" applyNumberFormat="1" applyFont="1" applyBorder="1" applyAlignment="1">
      <alignment horizontal="center"/>
    </xf>
    <xf numFmtId="165" fontId="3" fillId="0" borderId="15" xfId="5" applyNumberFormat="1" applyFont="1" applyBorder="1" applyAlignment="1">
      <alignment horizontal="center"/>
    </xf>
    <xf numFmtId="165" fontId="3" fillId="0" borderId="11" xfId="5" applyNumberFormat="1" applyFont="1" applyBorder="1" applyAlignment="1">
      <alignment horizontal="center"/>
    </xf>
    <xf numFmtId="0" fontId="5" fillId="0" borderId="0" xfId="5" applyFont="1" applyAlignment="1">
      <alignment horizontal="center"/>
    </xf>
    <xf numFmtId="165" fontId="5" fillId="0" borderId="0" xfId="5" applyNumberFormat="1" applyFont="1" applyAlignment="1">
      <alignment horizontal="center"/>
    </xf>
    <xf numFmtId="166" fontId="3" fillId="0" borderId="0" xfId="5" applyNumberFormat="1" applyFont="1" applyAlignment="1">
      <alignment horizontal="center"/>
    </xf>
    <xf numFmtId="165" fontId="3" fillId="0" borderId="0" xfId="5" applyNumberFormat="1" applyFont="1" applyAlignment="1">
      <alignment horizontal="center"/>
    </xf>
    <xf numFmtId="166" fontId="3" fillId="6" borderId="19" xfId="5" applyNumberFormat="1" applyFont="1" applyFill="1" applyBorder="1" applyAlignment="1">
      <alignment horizontal="center"/>
    </xf>
    <xf numFmtId="0" fontId="6" fillId="0" borderId="2" xfId="7" applyFont="1" applyBorder="1" applyAlignment="1">
      <alignment horizontal="center"/>
    </xf>
    <xf numFmtId="0" fontId="6" fillId="6" borderId="2" xfId="7" applyFont="1" applyFill="1" applyBorder="1" applyAlignment="1">
      <alignment horizontal="center"/>
    </xf>
    <xf numFmtId="166" fontId="5" fillId="0" borderId="10" xfId="3" applyNumberFormat="1" applyBorder="1"/>
    <xf numFmtId="166" fontId="5" fillId="0" borderId="20" xfId="3" applyNumberFormat="1" applyBorder="1"/>
    <xf numFmtId="166" fontId="5" fillId="6" borderId="10" xfId="3" applyNumberFormat="1" applyFill="1" applyBorder="1"/>
    <xf numFmtId="166" fontId="5" fillId="6" borderId="20" xfId="3" applyNumberFormat="1" applyFill="1" applyBorder="1"/>
    <xf numFmtId="166" fontId="5" fillId="0" borderId="21" xfId="3" applyNumberFormat="1" applyBorder="1"/>
    <xf numFmtId="166" fontId="5" fillId="0" borderId="2" xfId="3" applyNumberFormat="1" applyBorder="1"/>
    <xf numFmtId="0" fontId="4" fillId="0" borderId="0" xfId="7" applyFont="1"/>
    <xf numFmtId="0" fontId="6" fillId="0" borderId="0" xfId="7" applyFont="1" applyAlignment="1">
      <alignment horizontal="left"/>
    </xf>
    <xf numFmtId="0" fontId="3" fillId="0" borderId="0" xfId="7"/>
    <xf numFmtId="0" fontId="6" fillId="0" borderId="0" xfId="7" applyFont="1" applyAlignment="1">
      <alignment horizontal="center"/>
    </xf>
    <xf numFmtId="14" fontId="4" fillId="0" borderId="0" xfId="7" applyNumberFormat="1" applyFont="1" applyAlignment="1">
      <alignment horizontal="center"/>
    </xf>
    <xf numFmtId="0" fontId="3" fillId="0" borderId="0" xfId="7" quotePrefix="1" applyAlignment="1">
      <alignment horizontal="left" wrapText="1" indent="2"/>
    </xf>
    <xf numFmtId="2" fontId="5" fillId="6" borderId="2" xfId="7" applyNumberFormat="1" applyFont="1" applyFill="1" applyBorder="1" applyAlignment="1">
      <alignment horizontal="center"/>
    </xf>
    <xf numFmtId="2" fontId="3" fillId="0" borderId="0" xfId="7" applyNumberFormat="1"/>
    <xf numFmtId="2" fontId="0" fillId="0" borderId="0" xfId="8" applyNumberFormat="1" applyFont="1" applyAlignment="1">
      <alignment vertical="center"/>
    </xf>
    <xf numFmtId="0" fontId="4" fillId="0" borderId="0" xfId="7" applyFont="1" applyAlignment="1">
      <alignment horizontal="center"/>
    </xf>
    <xf numFmtId="0" fontId="3" fillId="0" borderId="0" xfId="7" quotePrefix="1" applyAlignment="1">
      <alignment horizontal="left" indent="2"/>
    </xf>
    <xf numFmtId="14" fontId="3" fillId="0" borderId="0" xfId="7" applyNumberFormat="1" applyAlignment="1">
      <alignment horizontal="center"/>
    </xf>
    <xf numFmtId="10" fontId="3" fillId="0" borderId="0" xfId="7" applyNumberFormat="1"/>
    <xf numFmtId="0" fontId="7" fillId="0" borderId="0" xfId="7" applyFont="1"/>
    <xf numFmtId="0" fontId="3" fillId="0" borderId="0" xfId="7" applyAlignment="1">
      <alignment horizontal="left" wrapText="1"/>
    </xf>
    <xf numFmtId="2" fontId="5" fillId="0" borderId="0" xfId="7" applyNumberFormat="1" applyFont="1" applyAlignment="1">
      <alignment horizontal="center"/>
    </xf>
    <xf numFmtId="0" fontId="10" fillId="0" borderId="0" xfId="5" applyFont="1"/>
    <xf numFmtId="0" fontId="9" fillId="0" borderId="0" xfId="5" applyFont="1"/>
    <xf numFmtId="10" fontId="2" fillId="0" borderId="0" xfId="5" applyNumberFormat="1"/>
    <xf numFmtId="164" fontId="0" fillId="0" borderId="0" xfId="6" applyNumberFormat="1" applyFont="1"/>
    <xf numFmtId="0" fontId="6" fillId="3" borderId="22" xfId="5" applyFont="1" applyFill="1" applyBorder="1" applyAlignment="1">
      <alignment horizontal="center"/>
    </xf>
    <xf numFmtId="0" fontId="2" fillId="8" borderId="2" xfId="5" applyFill="1" applyBorder="1"/>
    <xf numFmtId="0" fontId="11" fillId="0" borderId="0" xfId="5" applyFont="1"/>
    <xf numFmtId="0" fontId="6" fillId="3" borderId="23" xfId="5" applyFont="1" applyFill="1" applyBorder="1" applyAlignment="1">
      <alignment horizontal="center"/>
    </xf>
    <xf numFmtId="0" fontId="5" fillId="2" borderId="1" xfId="5" applyFont="1" applyFill="1" applyBorder="1" applyAlignment="1">
      <alignment horizontal="center"/>
    </xf>
    <xf numFmtId="165" fontId="5" fillId="4" borderId="2" xfId="5" applyNumberFormat="1" applyFont="1" applyFill="1" applyBorder="1" applyAlignment="1">
      <alignment horizontal="center"/>
    </xf>
    <xf numFmtId="16" fontId="2" fillId="7" borderId="8" xfId="5" quotePrefix="1" applyNumberFormat="1" applyFill="1" applyBorder="1"/>
    <xf numFmtId="0" fontId="2" fillId="9" borderId="2" xfId="5" applyFill="1" applyBorder="1"/>
    <xf numFmtId="0" fontId="5" fillId="2" borderId="3" xfId="5" applyFont="1" applyFill="1" applyBorder="1" applyAlignment="1">
      <alignment horizontal="center"/>
    </xf>
    <xf numFmtId="0" fontId="2" fillId="7" borderId="12" xfId="5" quotePrefix="1" applyFill="1" applyBorder="1"/>
    <xf numFmtId="0" fontId="5" fillId="7" borderId="3" xfId="5" applyFont="1" applyFill="1" applyBorder="1" applyAlignment="1">
      <alignment horizontal="center"/>
    </xf>
    <xf numFmtId="0" fontId="2" fillId="7" borderId="9" xfId="5" quotePrefix="1" applyFill="1" applyBorder="1"/>
    <xf numFmtId="166" fontId="2" fillId="0" borderId="2" xfId="5" applyNumberFormat="1" applyBorder="1"/>
    <xf numFmtId="165" fontId="5" fillId="9" borderId="2" xfId="5" applyNumberFormat="1" applyFont="1" applyFill="1" applyBorder="1" applyAlignment="1">
      <alignment horizontal="center"/>
    </xf>
    <xf numFmtId="0" fontId="5" fillId="2" borderId="4" xfId="5" applyFont="1" applyFill="1" applyBorder="1" applyAlignment="1">
      <alignment horizontal="center"/>
    </xf>
    <xf numFmtId="0" fontId="2" fillId="0" borderId="0" xfId="5" applyAlignment="1">
      <alignment horizontal="center"/>
    </xf>
    <xf numFmtId="166" fontId="2" fillId="10" borderId="24" xfId="5" applyNumberFormat="1" applyFill="1" applyBorder="1"/>
    <xf numFmtId="168" fontId="9" fillId="0" borderId="27" xfId="5" applyNumberFormat="1" applyFont="1" applyBorder="1" applyAlignment="1">
      <alignment horizontal="center"/>
    </xf>
    <xf numFmtId="168" fontId="9" fillId="0" borderId="28" xfId="5" applyNumberFormat="1" applyFont="1" applyBorder="1" applyAlignment="1">
      <alignment horizontal="center"/>
    </xf>
    <xf numFmtId="10" fontId="9" fillId="11" borderId="5" xfId="6" applyNumberFormat="1" applyFont="1" applyFill="1" applyBorder="1" applyAlignment="1">
      <alignment horizontal="center"/>
    </xf>
    <xf numFmtId="10" fontId="9" fillId="11" borderId="6" xfId="6" applyNumberFormat="1" applyFont="1" applyFill="1" applyBorder="1" applyAlignment="1">
      <alignment horizontal="center"/>
    </xf>
    <xf numFmtId="10" fontId="9" fillId="11" borderId="30" xfId="6" applyNumberFormat="1" applyFont="1" applyFill="1" applyBorder="1" applyAlignment="1">
      <alignment horizontal="center"/>
    </xf>
    <xf numFmtId="0" fontId="6" fillId="3" borderId="0" xfId="5" applyFont="1" applyFill="1" applyAlignment="1">
      <alignment horizontal="center"/>
    </xf>
    <xf numFmtId="4" fontId="5" fillId="4" borderId="0" xfId="5" applyNumberFormat="1" applyFont="1" applyFill="1" applyAlignment="1">
      <alignment horizontal="center"/>
    </xf>
    <xf numFmtId="4" fontId="5" fillId="9" borderId="0" xfId="5" applyNumberFormat="1" applyFont="1" applyFill="1" applyAlignment="1">
      <alignment horizontal="center"/>
    </xf>
    <xf numFmtId="166" fontId="2" fillId="9" borderId="2" xfId="5" applyNumberFormat="1" applyFill="1" applyBorder="1"/>
    <xf numFmtId="166" fontId="2" fillId="9" borderId="8" xfId="5" applyNumberFormat="1" applyFill="1" applyBorder="1"/>
    <xf numFmtId="164" fontId="2" fillId="9" borderId="2" xfId="5" applyNumberFormat="1" applyFill="1" applyBorder="1"/>
    <xf numFmtId="0" fontId="5" fillId="6" borderId="13" xfId="5" applyFont="1" applyFill="1" applyBorder="1" applyAlignment="1">
      <alignment horizontal="center"/>
    </xf>
    <xf numFmtId="165" fontId="5" fillId="6" borderId="12" xfId="5" applyNumberFormat="1" applyFont="1" applyFill="1" applyBorder="1" applyAlignment="1">
      <alignment horizontal="center"/>
    </xf>
    <xf numFmtId="0" fontId="5" fillId="6" borderId="5" xfId="5" applyFont="1" applyFill="1" applyBorder="1" applyAlignment="1">
      <alignment horizontal="center"/>
    </xf>
    <xf numFmtId="0" fontId="6" fillId="6" borderId="9" xfId="5" applyFont="1" applyFill="1" applyBorder="1" applyAlignment="1">
      <alignment horizontal="center"/>
    </xf>
    <xf numFmtId="166" fontId="3" fillId="6" borderId="15" xfId="5" applyNumberFormat="1" applyFont="1" applyFill="1" applyBorder="1" applyAlignment="1">
      <alignment horizontal="center"/>
    </xf>
    <xf numFmtId="166" fontId="3" fillId="6" borderId="11" xfId="5" applyNumberFormat="1" applyFont="1" applyFill="1" applyBorder="1" applyAlignment="1">
      <alignment horizontal="center"/>
    </xf>
    <xf numFmtId="165" fontId="5" fillId="6" borderId="9" xfId="5" applyNumberFormat="1" applyFont="1" applyFill="1" applyBorder="1" applyAlignment="1">
      <alignment horizontal="center"/>
    </xf>
    <xf numFmtId="0" fontId="5" fillId="6" borderId="15" xfId="5" applyFont="1" applyFill="1" applyBorder="1" applyAlignment="1">
      <alignment horizontal="center"/>
    </xf>
    <xf numFmtId="0" fontId="5" fillId="6" borderId="4" xfId="5" applyFont="1" applyFill="1" applyBorder="1" applyAlignment="1">
      <alignment horizontal="center"/>
    </xf>
    <xf numFmtId="166" fontId="3" fillId="6" borderId="17" xfId="5" applyNumberFormat="1" applyFont="1" applyFill="1" applyBorder="1" applyAlignment="1">
      <alignment horizontal="center"/>
    </xf>
    <xf numFmtId="0" fontId="5" fillId="6" borderId="1" xfId="5" applyFont="1" applyFill="1" applyBorder="1" applyAlignment="1">
      <alignment horizontal="center"/>
    </xf>
    <xf numFmtId="0" fontId="5" fillId="6" borderId="3" xfId="5" applyFont="1" applyFill="1" applyBorder="1" applyAlignment="1">
      <alignment horizontal="center"/>
    </xf>
    <xf numFmtId="16" fontId="3" fillId="6" borderId="8" xfId="5" quotePrefix="1" applyNumberFormat="1" applyFont="1" applyFill="1" applyBorder="1" applyAlignment="1">
      <alignment horizontal="center"/>
    </xf>
    <xf numFmtId="0" fontId="3" fillId="6" borderId="12" xfId="5" quotePrefix="1" applyFont="1" applyFill="1" applyBorder="1" applyAlignment="1">
      <alignment horizontal="center"/>
    </xf>
    <xf numFmtId="0" fontId="3" fillId="6" borderId="9" xfId="5" quotePrefix="1" applyFont="1" applyFill="1" applyBorder="1" applyAlignment="1">
      <alignment horizontal="center"/>
    </xf>
    <xf numFmtId="0" fontId="5" fillId="6" borderId="14" xfId="5" applyFont="1" applyFill="1" applyBorder="1" applyAlignment="1">
      <alignment horizontal="center"/>
    </xf>
    <xf numFmtId="0" fontId="1" fillId="0" borderId="0" xfId="5" applyFont="1"/>
    <xf numFmtId="0" fontId="4" fillId="6" borderId="8" xfId="5" applyFont="1" applyFill="1" applyBorder="1" applyAlignment="1">
      <alignment horizontal="center" wrapText="1"/>
    </xf>
    <xf numFmtId="0" fontId="4" fillId="6" borderId="9" xfId="5" applyFont="1" applyFill="1" applyBorder="1" applyAlignment="1">
      <alignment horizontal="center"/>
    </xf>
    <xf numFmtId="0" fontId="4" fillId="6" borderId="9" xfId="5" applyFont="1" applyFill="1" applyBorder="1" applyAlignment="1">
      <alignment horizontal="center" wrapText="1"/>
    </xf>
    <xf numFmtId="0" fontId="6" fillId="6" borderId="1" xfId="5" applyFont="1" applyFill="1" applyBorder="1" applyAlignment="1">
      <alignment horizontal="center" wrapText="1"/>
    </xf>
    <xf numFmtId="0" fontId="6" fillId="6" borderId="4" xfId="5" applyFont="1" applyFill="1" applyBorder="1" applyAlignment="1">
      <alignment horizontal="center" wrapText="1"/>
    </xf>
    <xf numFmtId="0" fontId="6" fillId="6" borderId="8" xfId="5" applyFont="1" applyFill="1" applyBorder="1" applyAlignment="1">
      <alignment horizontal="center" wrapText="1"/>
    </xf>
    <xf numFmtId="0" fontId="3" fillId="6" borderId="9" xfId="5" applyFont="1" applyFill="1" applyBorder="1" applyAlignment="1">
      <alignment horizontal="center" wrapText="1"/>
    </xf>
    <xf numFmtId="0" fontId="4" fillId="6" borderId="12" xfId="5" applyFont="1" applyFill="1" applyBorder="1" applyAlignment="1">
      <alignment horizontal="center" wrapText="1"/>
    </xf>
    <xf numFmtId="0" fontId="6" fillId="6" borderId="13" xfId="5" applyFont="1" applyFill="1" applyBorder="1" applyAlignment="1">
      <alignment horizontal="center" wrapText="1"/>
    </xf>
    <xf numFmtId="0" fontId="6" fillId="6" borderId="14" xfId="5" applyFont="1" applyFill="1" applyBorder="1" applyAlignment="1">
      <alignment horizontal="center" wrapText="1"/>
    </xf>
    <xf numFmtId="0" fontId="3" fillId="6" borderId="12" xfId="5" applyFont="1" applyFill="1" applyBorder="1" applyAlignment="1">
      <alignment horizontal="center" wrapText="1"/>
    </xf>
    <xf numFmtId="0" fontId="6" fillId="6" borderId="12" xfId="5" applyFont="1" applyFill="1" applyBorder="1" applyAlignment="1">
      <alignment horizontal="center" wrapText="1"/>
    </xf>
    <xf numFmtId="0" fontId="4" fillId="6" borderId="5" xfId="5" applyFont="1" applyFill="1" applyBorder="1" applyAlignment="1">
      <alignment horizontal="center"/>
    </xf>
    <xf numFmtId="0" fontId="4" fillId="6" borderId="6" xfId="5" applyFont="1" applyFill="1" applyBorder="1" applyAlignment="1">
      <alignment horizontal="center"/>
    </xf>
    <xf numFmtId="0" fontId="4" fillId="6" borderId="7" xfId="5" applyFont="1" applyFill="1" applyBorder="1" applyAlignment="1">
      <alignment horizontal="center"/>
    </xf>
    <xf numFmtId="0" fontId="6" fillId="6" borderId="5" xfId="7" applyFont="1" applyFill="1" applyBorder="1" applyAlignment="1">
      <alignment horizontal="center"/>
    </xf>
    <xf numFmtId="0" fontId="6" fillId="6" borderId="6" xfId="7" applyFont="1" applyFill="1" applyBorder="1" applyAlignment="1">
      <alignment horizontal="center"/>
    </xf>
    <xf numFmtId="0" fontId="6" fillId="6" borderId="7" xfId="7" applyFont="1" applyFill="1" applyBorder="1" applyAlignment="1">
      <alignment horizontal="center"/>
    </xf>
    <xf numFmtId="0" fontId="6" fillId="6" borderId="8" xfId="7" applyFont="1" applyFill="1" applyBorder="1" applyAlignment="1">
      <alignment horizontal="center" wrapText="1"/>
    </xf>
    <xf numFmtId="0" fontId="6" fillId="6" borderId="9" xfId="7" applyFont="1" applyFill="1" applyBorder="1" applyAlignment="1">
      <alignment horizontal="center" wrapText="1"/>
    </xf>
    <xf numFmtId="0" fontId="3" fillId="0" borderId="0" xfId="7" applyAlignment="1">
      <alignment horizontal="left" vertical="top" wrapText="1"/>
    </xf>
    <xf numFmtId="0" fontId="6" fillId="2" borderId="29" xfId="5" applyFont="1" applyFill="1" applyBorder="1" applyAlignment="1">
      <alignment horizontal="center" wrapText="1"/>
    </xf>
    <xf numFmtId="0" fontId="2" fillId="0" borderId="7" xfId="5" applyBorder="1" applyAlignment="1">
      <alignment horizontal="center" wrapText="1"/>
    </xf>
    <xf numFmtId="0" fontId="6" fillId="2" borderId="1" xfId="5" applyFont="1" applyFill="1" applyBorder="1" applyAlignment="1">
      <alignment horizontal="center" wrapText="1"/>
    </xf>
    <xf numFmtId="0" fontId="6" fillId="2" borderId="4" xfId="5" applyFont="1" applyFill="1" applyBorder="1" applyAlignment="1">
      <alignment horizontal="center" wrapText="1"/>
    </xf>
    <xf numFmtId="0" fontId="9" fillId="7" borderId="8" xfId="5" applyFont="1" applyFill="1" applyBorder="1" applyAlignment="1">
      <alignment horizontal="center" wrapText="1"/>
    </xf>
    <xf numFmtId="0" fontId="9" fillId="7" borderId="9" xfId="5" applyFont="1" applyFill="1" applyBorder="1" applyAlignment="1">
      <alignment horizontal="center"/>
    </xf>
    <xf numFmtId="0" fontId="9" fillId="9" borderId="25" xfId="5" applyFont="1" applyFill="1" applyBorder="1" applyAlignment="1">
      <alignment horizontal="center"/>
    </xf>
    <xf numFmtId="0" fontId="2" fillId="9" borderId="26" xfId="5" applyFill="1" applyBorder="1" applyAlignment="1">
      <alignment horizontal="center"/>
    </xf>
  </cellXfs>
  <cellStyles count="9">
    <cellStyle name="Normaali" xfId="0" builtinId="0"/>
    <cellStyle name="Normaali 2" xfId="1" xr:uid="{00000000-0005-0000-0000-000001000000}"/>
    <cellStyle name="Normaali 3" xfId="4" xr:uid="{E3E293D0-1C0C-414D-A2E4-ADD027B39FA3}"/>
    <cellStyle name="Normaali 3 2" xfId="7" xr:uid="{FA9CD6AD-2729-4C3F-87D4-2122C22FC307}"/>
    <cellStyle name="Normaali 4" xfId="5" xr:uid="{D5C9C29D-2363-43E6-9B54-556244D578BE}"/>
    <cellStyle name="Prosenttia 2" xfId="2" xr:uid="{00000000-0005-0000-0000-000003000000}"/>
    <cellStyle name="Prosenttia 3" xfId="6" xr:uid="{8B0D5F21-6A0D-4563-8139-BAFC69854D64}"/>
    <cellStyle name="Valuutta 2" xfId="3" xr:uid="{00000000-0005-0000-0000-000005000000}"/>
    <cellStyle name="Valuutta 3" xfId="8" xr:uid="{9B5D569A-C740-4610-8147-084A62932ADD}"/>
  </cellStyles>
  <dxfs count="0"/>
  <tableStyles count="0" defaultTableStyle="TableStyleMedium2" defaultPivotStyle="PivotStyleLight16"/>
  <colors>
    <mruColors>
      <color rgb="FFEDEDE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6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B7740-E30B-4ECF-9025-61D8A799B0F6}">
  <dimension ref="A2:W39"/>
  <sheetViews>
    <sheetView tabSelected="1" workbookViewId="0">
      <selection activeCell="X1" sqref="X1"/>
    </sheetView>
  </sheetViews>
  <sheetFormatPr defaultColWidth="8.7109375" defaultRowHeight="15" x14ac:dyDescent="0.25"/>
  <cols>
    <col min="1" max="1" width="11.42578125" style="4" customWidth="1"/>
    <col min="2" max="2" width="11.7109375" style="4" customWidth="1"/>
    <col min="3" max="3" width="5.140625" style="4" customWidth="1"/>
    <col min="4" max="4" width="10.7109375" style="4" customWidth="1"/>
    <col min="5" max="5" width="19.7109375" style="4" customWidth="1"/>
    <col min="6" max="6" width="9.5703125" style="4" customWidth="1"/>
    <col min="7" max="7" width="11.42578125" style="4" customWidth="1"/>
    <col min="8" max="8" width="11.7109375" style="4" customWidth="1"/>
    <col min="9" max="9" width="5.28515625" style="4" customWidth="1"/>
    <col min="10" max="10" width="10.7109375" style="4" customWidth="1"/>
    <col min="11" max="11" width="19.7109375" style="4" customWidth="1"/>
    <col min="12" max="12" width="1" style="5" customWidth="1"/>
    <col min="13" max="13" width="11.42578125" style="4" customWidth="1"/>
    <col min="14" max="14" width="11.7109375" style="4" customWidth="1"/>
    <col min="15" max="15" width="5" style="4" customWidth="1"/>
    <col min="16" max="16" width="10.7109375" style="4" customWidth="1"/>
    <col min="17" max="17" width="19.7109375" style="4" customWidth="1"/>
    <col min="18" max="18" width="8.7109375" style="4"/>
    <col min="19" max="19" width="11.42578125" style="4" customWidth="1"/>
    <col min="20" max="20" width="11.7109375" style="4" customWidth="1"/>
    <col min="21" max="21" width="4.85546875" style="4" customWidth="1"/>
    <col min="22" max="22" width="10.7109375" style="4" customWidth="1"/>
    <col min="23" max="23" width="19.7109375" style="4" customWidth="1"/>
    <col min="24" max="16384" width="8.7109375" style="4"/>
  </cols>
  <sheetData>
    <row r="2" spans="1:23" x14ac:dyDescent="0.25">
      <c r="A2" s="3" t="s">
        <v>65</v>
      </c>
      <c r="G2" s="3"/>
      <c r="M2" s="3" t="s">
        <v>47</v>
      </c>
      <c r="S2" s="3"/>
    </row>
    <row r="4" spans="1:23" x14ac:dyDescent="0.25">
      <c r="A4" s="6" t="s">
        <v>66</v>
      </c>
      <c r="B4" s="7"/>
      <c r="C4" s="7"/>
      <c r="D4" s="7"/>
      <c r="E4" s="7"/>
      <c r="F4" s="7"/>
      <c r="G4" s="8" t="s">
        <v>67</v>
      </c>
      <c r="H4" s="8"/>
      <c r="I4" s="7"/>
      <c r="J4" s="9"/>
      <c r="K4" s="9"/>
      <c r="L4" s="10"/>
      <c r="M4" s="6" t="s">
        <v>66</v>
      </c>
      <c r="N4" s="7"/>
      <c r="O4" s="7"/>
      <c r="P4" s="7"/>
      <c r="Q4" s="7"/>
      <c r="R4" s="7"/>
      <c r="S4" s="8" t="s">
        <v>67</v>
      </c>
      <c r="T4" s="8"/>
      <c r="U4" s="7"/>
      <c r="V4" s="9"/>
      <c r="W4" s="9"/>
    </row>
    <row r="5" spans="1:23" ht="15" hidden="1" customHeight="1" x14ac:dyDescent="0.25">
      <c r="A5" s="11"/>
      <c r="B5" s="12"/>
      <c r="C5" s="13"/>
      <c r="D5" s="13"/>
      <c r="E5" s="13"/>
      <c r="F5" s="13"/>
      <c r="G5" s="123" t="s">
        <v>68</v>
      </c>
      <c r="H5" s="123" t="s">
        <v>69</v>
      </c>
      <c r="I5" s="13"/>
      <c r="J5" s="118" t="s">
        <v>70</v>
      </c>
      <c r="K5" s="118" t="s">
        <v>71</v>
      </c>
      <c r="L5" s="14"/>
      <c r="M5" s="11"/>
      <c r="N5" s="12"/>
      <c r="O5" s="13"/>
      <c r="P5" s="13"/>
      <c r="Q5" s="13"/>
      <c r="R5" s="13"/>
      <c r="S5" s="123" t="s">
        <v>68</v>
      </c>
      <c r="T5" s="123" t="s">
        <v>69</v>
      </c>
      <c r="U5" s="13"/>
      <c r="V5" s="118" t="s">
        <v>70</v>
      </c>
      <c r="W5" s="118" t="s">
        <v>71</v>
      </c>
    </row>
    <row r="6" spans="1:23" ht="28.5" customHeight="1" x14ac:dyDescent="0.25">
      <c r="A6" s="121" t="s">
        <v>72</v>
      </c>
      <c r="B6" s="123" t="s">
        <v>69</v>
      </c>
      <c r="C6" s="13"/>
      <c r="D6" s="118" t="s">
        <v>70</v>
      </c>
      <c r="E6" s="118" t="s">
        <v>71</v>
      </c>
      <c r="F6" s="13"/>
      <c r="G6" s="129"/>
      <c r="H6" s="128"/>
      <c r="I6" s="13"/>
      <c r="J6" s="125"/>
      <c r="K6" s="125"/>
      <c r="L6" s="14"/>
      <c r="M6" s="126" t="s">
        <v>72</v>
      </c>
      <c r="N6" s="123" t="s">
        <v>69</v>
      </c>
      <c r="O6" s="13"/>
      <c r="P6" s="118" t="s">
        <v>70</v>
      </c>
      <c r="Q6" s="118" t="s">
        <v>71</v>
      </c>
      <c r="R6" s="13"/>
      <c r="S6" s="129"/>
      <c r="T6" s="128"/>
      <c r="U6" s="13"/>
      <c r="V6" s="125"/>
      <c r="W6" s="125"/>
    </row>
    <row r="7" spans="1:23" x14ac:dyDescent="0.25">
      <c r="A7" s="122"/>
      <c r="B7" s="124"/>
      <c r="C7" s="13"/>
      <c r="D7" s="119"/>
      <c r="E7" s="120"/>
      <c r="F7" s="13"/>
      <c r="G7" s="124"/>
      <c r="H7" s="124"/>
      <c r="I7" s="13"/>
      <c r="J7" s="124"/>
      <c r="K7" s="120"/>
      <c r="L7" s="14"/>
      <c r="M7" s="127"/>
      <c r="N7" s="128"/>
      <c r="O7" s="13"/>
      <c r="P7" s="119"/>
      <c r="Q7" s="120"/>
      <c r="R7" s="13"/>
      <c r="S7" s="124"/>
      <c r="T7" s="124"/>
      <c r="U7" s="13"/>
      <c r="V7" s="120"/>
      <c r="W7" s="120"/>
    </row>
    <row r="8" spans="1:23" x14ac:dyDescent="0.25">
      <c r="A8" s="111">
        <v>1</v>
      </c>
      <c r="B8" s="15">
        <v>1828.67</v>
      </c>
      <c r="C8" s="13"/>
      <c r="D8" s="113" t="s">
        <v>73</v>
      </c>
      <c r="E8" s="16" t="s">
        <v>74</v>
      </c>
      <c r="F8" s="13"/>
      <c r="G8" s="112">
        <v>2</v>
      </c>
      <c r="H8" s="17">
        <v>1624.7525292</v>
      </c>
      <c r="I8" s="13"/>
      <c r="J8" s="113" t="s">
        <v>73</v>
      </c>
      <c r="K8" s="16" t="s">
        <v>74</v>
      </c>
      <c r="L8" s="14"/>
      <c r="M8" s="101">
        <v>1</v>
      </c>
      <c r="N8" s="15">
        <v>1848.79</v>
      </c>
      <c r="O8" s="13"/>
      <c r="P8" s="113" t="s">
        <v>73</v>
      </c>
      <c r="Q8" s="16" t="s">
        <v>74</v>
      </c>
      <c r="R8" s="13"/>
      <c r="S8" s="101">
        <v>2</v>
      </c>
      <c r="T8" s="15">
        <v>1642.62</v>
      </c>
      <c r="U8" s="13"/>
      <c r="V8" s="113" t="s">
        <v>73</v>
      </c>
      <c r="W8" s="16" t="s">
        <v>74</v>
      </c>
    </row>
    <row r="9" spans="1:23" x14ac:dyDescent="0.25">
      <c r="A9" s="112">
        <v>2</v>
      </c>
      <c r="B9" s="15">
        <v>2011.17</v>
      </c>
      <c r="C9" s="13"/>
      <c r="D9" s="114" t="s">
        <v>75</v>
      </c>
      <c r="E9" s="16" t="s">
        <v>76</v>
      </c>
      <c r="F9" s="13"/>
      <c r="G9" s="112">
        <v>3</v>
      </c>
      <c r="H9" s="15">
        <v>1765.47</v>
      </c>
      <c r="I9" s="13"/>
      <c r="J9" s="114" t="s">
        <v>75</v>
      </c>
      <c r="K9" s="16" t="s">
        <v>76</v>
      </c>
      <c r="L9" s="14"/>
      <c r="M9" s="116">
        <v>2</v>
      </c>
      <c r="N9" s="15">
        <v>2033.29</v>
      </c>
      <c r="O9" s="13"/>
      <c r="P9" s="114" t="s">
        <v>75</v>
      </c>
      <c r="Q9" s="16" t="s">
        <v>76</v>
      </c>
      <c r="R9" s="13"/>
      <c r="S9" s="116">
        <v>3</v>
      </c>
      <c r="T9" s="15">
        <v>1784.89</v>
      </c>
      <c r="U9" s="13"/>
      <c r="V9" s="114" t="s">
        <v>75</v>
      </c>
      <c r="W9" s="16" t="s">
        <v>76</v>
      </c>
    </row>
    <row r="10" spans="1:23" x14ac:dyDescent="0.25">
      <c r="A10" s="112">
        <v>3</v>
      </c>
      <c r="B10" s="15">
        <v>2209.17</v>
      </c>
      <c r="C10" s="13"/>
      <c r="D10" s="114" t="s">
        <v>77</v>
      </c>
      <c r="E10" s="16" t="s">
        <v>78</v>
      </c>
      <c r="F10" s="13"/>
      <c r="G10" s="112">
        <v>4</v>
      </c>
      <c r="H10" s="15">
        <v>1856.46</v>
      </c>
      <c r="I10" s="13"/>
      <c r="J10" s="114" t="s">
        <v>77</v>
      </c>
      <c r="K10" s="16" t="s">
        <v>78</v>
      </c>
      <c r="L10" s="14"/>
      <c r="M10" s="116">
        <v>3</v>
      </c>
      <c r="N10" s="15">
        <v>2233.4699999999998</v>
      </c>
      <c r="O10" s="13"/>
      <c r="P10" s="114" t="s">
        <v>77</v>
      </c>
      <c r="Q10" s="16" t="s">
        <v>78</v>
      </c>
      <c r="R10" s="13"/>
      <c r="S10" s="116">
        <v>4</v>
      </c>
      <c r="T10" s="15">
        <v>1877.61</v>
      </c>
      <c r="U10" s="13"/>
      <c r="V10" s="114" t="s">
        <v>77</v>
      </c>
      <c r="W10" s="16" t="s">
        <v>78</v>
      </c>
    </row>
    <row r="11" spans="1:23" x14ac:dyDescent="0.25">
      <c r="A11" s="112">
        <v>4</v>
      </c>
      <c r="B11" s="15">
        <v>2507.62</v>
      </c>
      <c r="C11" s="13"/>
      <c r="D11" s="115" t="s">
        <v>79</v>
      </c>
      <c r="E11" s="16" t="s">
        <v>80</v>
      </c>
      <c r="F11" s="13"/>
      <c r="G11" s="112">
        <v>5</v>
      </c>
      <c r="H11" s="15">
        <v>1957.82</v>
      </c>
      <c r="I11" s="13"/>
      <c r="J11" s="115" t="s">
        <v>79</v>
      </c>
      <c r="K11" s="16" t="s">
        <v>80</v>
      </c>
      <c r="L11" s="14"/>
      <c r="M11" s="116">
        <v>4</v>
      </c>
      <c r="N11" s="15">
        <v>2535.1999999999998</v>
      </c>
      <c r="O11" s="13"/>
      <c r="P11" s="115" t="s">
        <v>79</v>
      </c>
      <c r="Q11" s="16" t="s">
        <v>80</v>
      </c>
      <c r="R11" s="13"/>
      <c r="S11" s="116">
        <v>5</v>
      </c>
      <c r="T11" s="15">
        <v>1980.27</v>
      </c>
      <c r="U11" s="13"/>
      <c r="V11" s="115" t="s">
        <v>79</v>
      </c>
      <c r="W11" s="16" t="s">
        <v>80</v>
      </c>
    </row>
    <row r="12" spans="1:23" x14ac:dyDescent="0.25">
      <c r="A12" s="112">
        <v>5</v>
      </c>
      <c r="B12" s="15">
        <v>2903.61</v>
      </c>
      <c r="C12" s="13"/>
      <c r="D12" s="13"/>
      <c r="E12" s="13"/>
      <c r="F12" s="13"/>
      <c r="G12" s="112">
        <v>6</v>
      </c>
      <c r="H12" s="15">
        <v>2069.2199999999998</v>
      </c>
      <c r="I12" s="13"/>
      <c r="J12" s="13"/>
      <c r="K12" s="13"/>
      <c r="L12" s="14"/>
      <c r="M12" s="116">
        <v>5</v>
      </c>
      <c r="N12" s="15">
        <v>2935.55</v>
      </c>
      <c r="O12" s="13"/>
      <c r="P12" s="13"/>
      <c r="Q12" s="13"/>
      <c r="R12" s="13"/>
      <c r="S12" s="116">
        <v>6</v>
      </c>
      <c r="T12" s="15">
        <v>2092.9899999999998</v>
      </c>
      <c r="U12" s="13"/>
      <c r="V12" s="13"/>
      <c r="W12" s="13"/>
    </row>
    <row r="13" spans="1:23" x14ac:dyDescent="0.25">
      <c r="A13" s="112">
        <v>6</v>
      </c>
      <c r="B13" s="15">
        <v>3386</v>
      </c>
      <c r="C13" s="13"/>
      <c r="D13" s="13"/>
      <c r="E13" s="13"/>
      <c r="F13" s="13"/>
      <c r="G13" s="112">
        <v>7</v>
      </c>
      <c r="H13" s="15">
        <v>2230.84</v>
      </c>
      <c r="I13" s="13"/>
      <c r="J13" s="13"/>
      <c r="K13" s="13"/>
      <c r="L13" s="14"/>
      <c r="M13" s="116">
        <v>6</v>
      </c>
      <c r="N13" s="15">
        <v>3423.25</v>
      </c>
      <c r="O13" s="13"/>
      <c r="P13" s="13"/>
      <c r="Q13" s="13"/>
      <c r="R13" s="13"/>
      <c r="S13" s="116">
        <v>7</v>
      </c>
      <c r="T13" s="15">
        <v>2256.36</v>
      </c>
      <c r="U13" s="13"/>
      <c r="V13" s="13"/>
      <c r="W13" s="13"/>
    </row>
    <row r="14" spans="1:23" x14ac:dyDescent="0.25">
      <c r="A14" s="112">
        <v>7</v>
      </c>
      <c r="B14" s="15">
        <v>3903.56</v>
      </c>
      <c r="C14" s="13"/>
      <c r="D14" s="13"/>
      <c r="E14" s="13"/>
      <c r="F14" s="13"/>
      <c r="G14" s="112">
        <v>8</v>
      </c>
      <c r="H14" s="15">
        <v>2518.09</v>
      </c>
      <c r="I14" s="13"/>
      <c r="J14" s="13"/>
      <c r="K14" s="13"/>
      <c r="L14" s="14"/>
      <c r="M14" s="116">
        <v>7</v>
      </c>
      <c r="N14" s="15">
        <v>3946.5</v>
      </c>
      <c r="O14" s="13"/>
      <c r="P14" s="13"/>
      <c r="Q14" s="13"/>
      <c r="R14" s="13"/>
      <c r="S14" s="116">
        <v>8</v>
      </c>
      <c r="T14" s="15">
        <v>2546.42</v>
      </c>
      <c r="U14" s="13"/>
      <c r="V14" s="13"/>
      <c r="W14" s="13"/>
    </row>
    <row r="15" spans="1:23" x14ac:dyDescent="0.25">
      <c r="A15" s="112">
        <v>8</v>
      </c>
      <c r="B15" s="15">
        <v>4719.7700000000004</v>
      </c>
      <c r="C15" s="13"/>
      <c r="D15" s="13"/>
      <c r="E15" s="13"/>
      <c r="F15" s="13"/>
      <c r="G15" s="112">
        <v>9</v>
      </c>
      <c r="H15" s="15">
        <v>2902.7</v>
      </c>
      <c r="I15" s="13"/>
      <c r="J15" s="13"/>
      <c r="K15" s="13"/>
      <c r="L15" s="14"/>
      <c r="M15" s="116">
        <v>8</v>
      </c>
      <c r="N15" s="15">
        <v>4771.6899999999996</v>
      </c>
      <c r="O15" s="13"/>
      <c r="P15" s="13"/>
      <c r="Q15" s="13"/>
      <c r="R15" s="13"/>
      <c r="S15" s="116">
        <v>9</v>
      </c>
      <c r="T15" s="15">
        <v>2935.69</v>
      </c>
      <c r="U15" s="13"/>
      <c r="V15" s="13"/>
      <c r="W15" s="13"/>
    </row>
    <row r="16" spans="1:23" x14ac:dyDescent="0.25">
      <c r="A16" s="112">
        <v>9</v>
      </c>
      <c r="B16" s="15">
        <v>5316.1</v>
      </c>
      <c r="C16" s="13"/>
      <c r="D16" s="13"/>
      <c r="E16" s="13"/>
      <c r="F16" s="13"/>
      <c r="G16" s="112">
        <v>10</v>
      </c>
      <c r="H16" s="15">
        <v>3348.37</v>
      </c>
      <c r="I16" s="13"/>
      <c r="J16" s="13"/>
      <c r="K16" s="13"/>
      <c r="L16" s="14"/>
      <c r="M16" s="116">
        <v>9</v>
      </c>
      <c r="N16" s="15">
        <v>5374.58</v>
      </c>
      <c r="O16" s="13"/>
      <c r="P16" s="13"/>
      <c r="Q16" s="13"/>
      <c r="R16" s="13"/>
      <c r="S16" s="116">
        <v>10</v>
      </c>
      <c r="T16" s="15">
        <v>3386.73</v>
      </c>
      <c r="U16" s="13"/>
      <c r="V16" s="13"/>
      <c r="W16" s="13"/>
    </row>
    <row r="17" spans="1:23" x14ac:dyDescent="0.25">
      <c r="A17" s="112">
        <v>10</v>
      </c>
      <c r="B17" s="15">
        <v>6016.79</v>
      </c>
      <c r="C17" s="13"/>
      <c r="D17" s="13"/>
      <c r="E17" s="13"/>
      <c r="F17" s="13"/>
      <c r="G17" s="112">
        <v>11</v>
      </c>
      <c r="H17" s="15">
        <v>3819.15</v>
      </c>
      <c r="I17" s="13"/>
      <c r="J17" s="13"/>
      <c r="K17" s="13"/>
      <c r="L17" s="14"/>
      <c r="M17" s="116">
        <v>10</v>
      </c>
      <c r="N17" s="15">
        <v>6082.97</v>
      </c>
      <c r="O17" s="13"/>
      <c r="P17" s="13"/>
      <c r="Q17" s="13"/>
      <c r="R17" s="13"/>
      <c r="S17" s="116">
        <v>11</v>
      </c>
      <c r="T17" s="15">
        <v>3862.36</v>
      </c>
      <c r="U17" s="13"/>
      <c r="V17" s="13"/>
      <c r="W17" s="13"/>
    </row>
    <row r="18" spans="1:23" x14ac:dyDescent="0.25">
      <c r="A18" s="109">
        <v>11</v>
      </c>
      <c r="B18" s="15">
        <v>6954.87</v>
      </c>
      <c r="C18" s="13"/>
      <c r="D18" s="13"/>
      <c r="E18" s="13"/>
      <c r="F18" s="13"/>
      <c r="G18" s="112">
        <v>12</v>
      </c>
      <c r="H18" s="15">
        <v>4325.62</v>
      </c>
      <c r="I18" s="13"/>
      <c r="J18" s="13"/>
      <c r="K18" s="13"/>
      <c r="L18" s="14"/>
      <c r="M18" s="108">
        <v>11</v>
      </c>
      <c r="N18" s="15">
        <v>7031.37</v>
      </c>
      <c r="O18" s="13"/>
      <c r="P18" s="13"/>
      <c r="Q18" s="13"/>
      <c r="R18" s="13"/>
      <c r="S18" s="116">
        <v>12</v>
      </c>
      <c r="T18" s="15">
        <v>4374.5</v>
      </c>
      <c r="U18" s="13"/>
      <c r="V18" s="13"/>
      <c r="W18" s="13"/>
    </row>
    <row r="19" spans="1:23" x14ac:dyDescent="0.25">
      <c r="A19" s="13"/>
      <c r="B19" s="13"/>
      <c r="C19" s="13"/>
      <c r="D19" s="13"/>
      <c r="E19" s="13"/>
      <c r="F19" s="13"/>
      <c r="G19" s="112">
        <v>13</v>
      </c>
      <c r="H19" s="15">
        <v>4891.42</v>
      </c>
      <c r="I19" s="13"/>
      <c r="J19" s="13"/>
      <c r="K19" s="13"/>
      <c r="L19" s="14"/>
      <c r="M19" s="13"/>
      <c r="N19" s="13"/>
      <c r="O19" s="13"/>
      <c r="P19" s="13"/>
      <c r="Q19" s="13"/>
      <c r="R19" s="13"/>
      <c r="S19" s="116">
        <v>13</v>
      </c>
      <c r="T19" s="15">
        <v>4946.26</v>
      </c>
      <c r="U19" s="13"/>
      <c r="V19" s="13"/>
      <c r="W19" s="13"/>
    </row>
    <row r="20" spans="1:23" x14ac:dyDescent="0.25">
      <c r="A20" s="13"/>
      <c r="B20" s="13"/>
      <c r="C20" s="13"/>
      <c r="D20" s="13"/>
      <c r="E20" s="13"/>
      <c r="F20" s="13"/>
      <c r="G20" s="112">
        <v>14</v>
      </c>
      <c r="H20" s="15">
        <v>5571.44</v>
      </c>
      <c r="I20" s="13"/>
      <c r="J20" s="13"/>
      <c r="K20" s="13"/>
      <c r="L20" s="14"/>
      <c r="M20" s="13"/>
      <c r="N20" s="13"/>
      <c r="O20" s="13"/>
      <c r="P20" s="13"/>
      <c r="Q20" s="13"/>
      <c r="R20" s="13"/>
      <c r="S20" s="116">
        <v>14</v>
      </c>
      <c r="T20" s="15">
        <v>5632.73</v>
      </c>
      <c r="U20" s="13"/>
      <c r="V20" s="13"/>
      <c r="W20" s="13"/>
    </row>
    <row r="21" spans="1:23" ht="15" customHeight="1" x14ac:dyDescent="0.25">
      <c r="A21" s="13"/>
      <c r="B21" s="13"/>
      <c r="C21" s="13"/>
      <c r="D21" s="13"/>
      <c r="E21" s="13"/>
      <c r="F21" s="13"/>
      <c r="G21" s="109">
        <v>15</v>
      </c>
      <c r="H21" s="15">
        <v>6228.1</v>
      </c>
      <c r="I21" s="13"/>
      <c r="J21" s="13"/>
      <c r="K21" s="13"/>
      <c r="L21" s="14"/>
      <c r="M21" s="13"/>
      <c r="N21" s="13"/>
      <c r="O21" s="13"/>
      <c r="P21" s="13"/>
      <c r="Q21" s="13"/>
      <c r="R21" s="13"/>
      <c r="S21" s="108">
        <v>15</v>
      </c>
      <c r="T21" s="15">
        <v>6296.61</v>
      </c>
      <c r="U21" s="13"/>
      <c r="V21" s="13"/>
      <c r="W21" s="13"/>
    </row>
    <row r="22" spans="1:23" x14ac:dyDescent="0.25">
      <c r="W22" s="13"/>
    </row>
    <row r="23" spans="1:23" ht="14.45" customHeight="1" x14ac:dyDescent="0.25"/>
    <row r="24" spans="1:23" ht="14.1" customHeight="1" x14ac:dyDescent="0.25">
      <c r="A24" s="3" t="s">
        <v>65</v>
      </c>
      <c r="M24" s="3" t="s">
        <v>47</v>
      </c>
    </row>
    <row r="25" spans="1:23" ht="14.1" customHeight="1" x14ac:dyDescent="0.25"/>
    <row r="26" spans="1:23" x14ac:dyDescent="0.25">
      <c r="A26" s="6" t="s">
        <v>41</v>
      </c>
      <c r="B26" s="7"/>
      <c r="C26" s="7"/>
      <c r="D26" s="7"/>
      <c r="E26" s="7"/>
      <c r="M26" s="6" t="s">
        <v>41</v>
      </c>
      <c r="N26" s="7"/>
      <c r="O26" s="7"/>
      <c r="P26" s="7"/>
      <c r="Q26" s="7"/>
    </row>
    <row r="27" spans="1:23" ht="27.75" customHeight="1" x14ac:dyDescent="0.25">
      <c r="A27" s="121" t="s">
        <v>72</v>
      </c>
      <c r="B27" s="123" t="s">
        <v>69</v>
      </c>
      <c r="C27" s="13"/>
      <c r="D27" s="118" t="s">
        <v>70</v>
      </c>
      <c r="E27" s="118" t="s">
        <v>71</v>
      </c>
      <c r="M27" s="121" t="s">
        <v>72</v>
      </c>
      <c r="N27" s="123" t="s">
        <v>69</v>
      </c>
      <c r="O27" s="13"/>
      <c r="P27" s="118" t="s">
        <v>70</v>
      </c>
      <c r="Q27" s="118" t="s">
        <v>71</v>
      </c>
    </row>
    <row r="28" spans="1:23" x14ac:dyDescent="0.25">
      <c r="A28" s="122"/>
      <c r="B28" s="124"/>
      <c r="C28" s="13"/>
      <c r="D28" s="119"/>
      <c r="E28" s="120"/>
      <c r="M28" s="122"/>
      <c r="N28" s="124"/>
      <c r="O28" s="13"/>
      <c r="P28" s="119"/>
      <c r="Q28" s="120"/>
    </row>
    <row r="29" spans="1:23" x14ac:dyDescent="0.25">
      <c r="A29" s="111">
        <v>1</v>
      </c>
      <c r="B29" s="15">
        <v>1956.27</v>
      </c>
      <c r="C29" s="13"/>
      <c r="D29" s="113" t="s">
        <v>73</v>
      </c>
      <c r="E29" s="16" t="s">
        <v>74</v>
      </c>
      <c r="M29" s="111">
        <v>1</v>
      </c>
      <c r="N29" s="15">
        <v>1977.79</v>
      </c>
      <c r="O29" s="13"/>
      <c r="P29" s="113" t="s">
        <v>73</v>
      </c>
      <c r="Q29" s="16" t="s">
        <v>74</v>
      </c>
    </row>
    <row r="30" spans="1:23" x14ac:dyDescent="0.25">
      <c r="A30" s="112">
        <v>2</v>
      </c>
      <c r="B30" s="15">
        <v>2095.5500000000002</v>
      </c>
      <c r="C30" s="13"/>
      <c r="D30" s="114" t="s">
        <v>75</v>
      </c>
      <c r="E30" s="16" t="s">
        <v>76</v>
      </c>
      <c r="M30" s="112">
        <v>2</v>
      </c>
      <c r="N30" s="15">
        <v>2118.6</v>
      </c>
      <c r="O30" s="13"/>
      <c r="P30" s="114" t="s">
        <v>75</v>
      </c>
      <c r="Q30" s="16" t="s">
        <v>76</v>
      </c>
    </row>
    <row r="31" spans="1:23" x14ac:dyDescent="0.25">
      <c r="A31" s="112">
        <v>3</v>
      </c>
      <c r="B31" s="15">
        <v>2380.9</v>
      </c>
      <c r="C31" s="13"/>
      <c r="D31" s="114" t="s">
        <v>77</v>
      </c>
      <c r="E31" s="16" t="s">
        <v>78</v>
      </c>
      <c r="M31" s="112">
        <v>3</v>
      </c>
      <c r="N31" s="15">
        <v>2407.09</v>
      </c>
      <c r="O31" s="13"/>
      <c r="P31" s="114" t="s">
        <v>77</v>
      </c>
      <c r="Q31" s="16" t="s">
        <v>78</v>
      </c>
    </row>
    <row r="32" spans="1:23" x14ac:dyDescent="0.25">
      <c r="A32" s="112">
        <v>4</v>
      </c>
      <c r="B32" s="15">
        <v>2864.25</v>
      </c>
      <c r="C32" s="13"/>
      <c r="D32" s="115" t="s">
        <v>79</v>
      </c>
      <c r="E32" s="16" t="s">
        <v>80</v>
      </c>
      <c r="M32" s="112">
        <v>4</v>
      </c>
      <c r="N32" s="15">
        <v>2895.76</v>
      </c>
      <c r="O32" s="13"/>
      <c r="P32" s="115" t="s">
        <v>79</v>
      </c>
      <c r="Q32" s="16" t="s">
        <v>80</v>
      </c>
    </row>
    <row r="33" spans="1:17" x14ac:dyDescent="0.25">
      <c r="A33" s="112">
        <v>5</v>
      </c>
      <c r="B33" s="15">
        <v>3215.17</v>
      </c>
      <c r="C33" s="13"/>
      <c r="D33" s="13"/>
      <c r="E33" s="13"/>
      <c r="M33" s="112">
        <v>5</v>
      </c>
      <c r="N33" s="15">
        <v>3250.54</v>
      </c>
      <c r="O33" s="13"/>
      <c r="P33" s="13"/>
      <c r="Q33" s="13"/>
    </row>
    <row r="34" spans="1:17" x14ac:dyDescent="0.25">
      <c r="A34" s="112">
        <v>6</v>
      </c>
      <c r="B34" s="15">
        <v>3372.07</v>
      </c>
      <c r="C34" s="13"/>
      <c r="D34" s="13"/>
      <c r="E34" s="13"/>
      <c r="M34" s="112">
        <v>6</v>
      </c>
      <c r="N34" s="15">
        <v>3409.16</v>
      </c>
      <c r="O34" s="13"/>
      <c r="P34" s="13"/>
      <c r="Q34" s="13"/>
    </row>
    <row r="35" spans="1:17" x14ac:dyDescent="0.25">
      <c r="A35" s="112">
        <v>7</v>
      </c>
      <c r="B35" s="15">
        <v>3536.64</v>
      </c>
      <c r="C35" s="13"/>
      <c r="D35" s="13"/>
      <c r="E35" s="13"/>
      <c r="M35" s="112">
        <v>7</v>
      </c>
      <c r="N35" s="15">
        <v>3575.54</v>
      </c>
      <c r="O35" s="13"/>
      <c r="P35" s="13"/>
      <c r="Q35" s="13"/>
    </row>
    <row r="36" spans="1:17" x14ac:dyDescent="0.25">
      <c r="A36" s="112">
        <v>8</v>
      </c>
      <c r="B36" s="15">
        <v>3750.08</v>
      </c>
      <c r="C36" s="13"/>
      <c r="D36" s="13"/>
      <c r="E36" s="13"/>
      <c r="M36" s="112">
        <v>8</v>
      </c>
      <c r="N36" s="15">
        <v>3791.33</v>
      </c>
      <c r="O36" s="13"/>
      <c r="P36" s="13"/>
      <c r="Q36" s="13"/>
    </row>
    <row r="37" spans="1:17" x14ac:dyDescent="0.25">
      <c r="A37" s="112">
        <v>9</v>
      </c>
      <c r="B37" s="15">
        <v>4185.92</v>
      </c>
      <c r="C37" s="13"/>
      <c r="D37" s="13"/>
      <c r="E37" s="13"/>
      <c r="M37" s="112">
        <v>9</v>
      </c>
      <c r="N37" s="15">
        <v>4231.97</v>
      </c>
      <c r="O37" s="13"/>
      <c r="P37" s="13"/>
      <c r="Q37" s="13"/>
    </row>
    <row r="38" spans="1:17" x14ac:dyDescent="0.25">
      <c r="A38" s="112">
        <v>10</v>
      </c>
      <c r="B38" s="15">
        <v>4512.3599999999997</v>
      </c>
      <c r="C38" s="13"/>
      <c r="D38" s="13"/>
      <c r="E38" s="13"/>
      <c r="M38" s="112">
        <v>10</v>
      </c>
      <c r="N38" s="15">
        <v>4562</v>
      </c>
      <c r="O38" s="13"/>
      <c r="P38" s="13"/>
      <c r="Q38" s="13"/>
    </row>
    <row r="39" spans="1:17" x14ac:dyDescent="0.25">
      <c r="A39" s="109">
        <v>11</v>
      </c>
      <c r="B39" s="15">
        <v>5150.2299999999996</v>
      </c>
      <c r="C39" s="13"/>
      <c r="D39" s="13"/>
      <c r="E39" s="13"/>
      <c r="M39" s="109">
        <v>11</v>
      </c>
      <c r="N39" s="15">
        <v>5206.88</v>
      </c>
      <c r="O39" s="13"/>
      <c r="P39" s="13"/>
      <c r="Q39" s="13"/>
    </row>
  </sheetData>
  <mergeCells count="24">
    <mergeCell ref="V5:V7"/>
    <mergeCell ref="W5:W7"/>
    <mergeCell ref="A6:A7"/>
    <mergeCell ref="B6:B7"/>
    <mergeCell ref="D6:D7"/>
    <mergeCell ref="E6:E7"/>
    <mergeCell ref="M6:M7"/>
    <mergeCell ref="N6:N7"/>
    <mergeCell ref="P6:P7"/>
    <mergeCell ref="Q6:Q7"/>
    <mergeCell ref="G5:G7"/>
    <mergeCell ref="H5:H7"/>
    <mergeCell ref="J5:J7"/>
    <mergeCell ref="K5:K7"/>
    <mergeCell ref="S5:S7"/>
    <mergeCell ref="T5:T7"/>
    <mergeCell ref="P27:P28"/>
    <mergeCell ref="Q27:Q28"/>
    <mergeCell ref="A27:A28"/>
    <mergeCell ref="B27:B28"/>
    <mergeCell ref="D27:D28"/>
    <mergeCell ref="E27:E28"/>
    <mergeCell ref="M27:M28"/>
    <mergeCell ref="N27:N28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FE4D2-7E0C-46C8-A473-1CB0CF6F3D1C}">
  <sheetPr>
    <pageSetUpPr fitToPage="1"/>
  </sheetPr>
  <dimension ref="A2:I36"/>
  <sheetViews>
    <sheetView workbookViewId="0">
      <selection activeCell="D2" sqref="D2"/>
    </sheetView>
  </sheetViews>
  <sheetFormatPr defaultColWidth="8.7109375" defaultRowHeight="15" x14ac:dyDescent="0.25"/>
  <cols>
    <col min="1" max="1" width="10.42578125" style="4" customWidth="1"/>
    <col min="2" max="2" width="10.5703125" style="4" customWidth="1"/>
    <col min="3" max="3" width="8.7109375" style="4"/>
    <col min="4" max="4" width="9.5703125" style="4" customWidth="1"/>
    <col min="5" max="5" width="19.140625" style="4" customWidth="1"/>
    <col min="6" max="6" width="8.7109375" style="4"/>
    <col min="7" max="7" width="32.7109375" style="4" customWidth="1"/>
    <col min="8" max="8" width="12.28515625" style="4" customWidth="1"/>
    <col min="9" max="12" width="8.7109375" style="4"/>
    <col min="13" max="13" width="11.5703125" style="4" customWidth="1"/>
    <col min="14" max="16384" width="8.7109375" style="4"/>
  </cols>
  <sheetData>
    <row r="2" spans="1:9" ht="15.75" x14ac:dyDescent="0.25">
      <c r="A2" s="69" t="s">
        <v>102</v>
      </c>
      <c r="D2" s="117" t="s">
        <v>133</v>
      </c>
      <c r="G2" s="70"/>
    </row>
    <row r="4" spans="1:9" x14ac:dyDescent="0.25">
      <c r="A4" s="6" t="s">
        <v>0</v>
      </c>
    </row>
    <row r="5" spans="1:9" hidden="1" x14ac:dyDescent="0.25">
      <c r="A5" s="71"/>
      <c r="B5" s="72"/>
    </row>
    <row r="6" spans="1:9" ht="28.5" customHeight="1" x14ac:dyDescent="0.25">
      <c r="A6" s="141" t="s">
        <v>72</v>
      </c>
      <c r="B6" s="73"/>
      <c r="D6" s="143" t="s">
        <v>70</v>
      </c>
      <c r="E6" s="74"/>
      <c r="H6" s="75" t="s">
        <v>104</v>
      </c>
    </row>
    <row r="7" spans="1:9" x14ac:dyDescent="0.25">
      <c r="A7" s="142"/>
      <c r="B7" s="76"/>
      <c r="D7" s="144"/>
      <c r="E7" s="74"/>
      <c r="G7" s="4" t="s">
        <v>105</v>
      </c>
      <c r="H7" s="80">
        <v>1</v>
      </c>
      <c r="I7" s="4" t="s">
        <v>106</v>
      </c>
    </row>
    <row r="8" spans="1:9" x14ac:dyDescent="0.25">
      <c r="A8" s="77">
        <v>1</v>
      </c>
      <c r="B8" s="78">
        <v>1848.79</v>
      </c>
      <c r="D8" s="79" t="s">
        <v>73</v>
      </c>
      <c r="E8" s="80" t="s">
        <v>74</v>
      </c>
      <c r="G8" s="4" t="s">
        <v>107</v>
      </c>
      <c r="H8" s="80">
        <v>1</v>
      </c>
      <c r="I8" s="4" t="s">
        <v>108</v>
      </c>
    </row>
    <row r="9" spans="1:9" x14ac:dyDescent="0.25">
      <c r="A9" s="81">
        <v>2</v>
      </c>
      <c r="B9" s="78">
        <v>2033.29</v>
      </c>
      <c r="D9" s="82" t="s">
        <v>75</v>
      </c>
      <c r="E9" s="80" t="s">
        <v>76</v>
      </c>
      <c r="G9" s="4" t="s">
        <v>96</v>
      </c>
      <c r="H9" s="80">
        <v>0</v>
      </c>
      <c r="I9" s="4" t="s">
        <v>109</v>
      </c>
    </row>
    <row r="10" spans="1:9" x14ac:dyDescent="0.25">
      <c r="A10" s="81">
        <v>3</v>
      </c>
      <c r="B10" s="78">
        <v>2233.4699999999998</v>
      </c>
      <c r="D10" s="82" t="s">
        <v>77</v>
      </c>
      <c r="E10" s="80" t="s">
        <v>78</v>
      </c>
      <c r="G10" s="4" t="s">
        <v>110</v>
      </c>
      <c r="H10" s="100">
        <v>0</v>
      </c>
    </row>
    <row r="11" spans="1:9" x14ac:dyDescent="0.25">
      <c r="A11" s="83">
        <v>4</v>
      </c>
      <c r="B11" s="78">
        <v>2535.1999999999998</v>
      </c>
      <c r="D11" s="84" t="s">
        <v>79</v>
      </c>
      <c r="E11" s="80" t="s">
        <v>80</v>
      </c>
    </row>
    <row r="12" spans="1:9" x14ac:dyDescent="0.25">
      <c r="A12" s="81">
        <v>5</v>
      </c>
      <c r="B12" s="78">
        <v>2935.55</v>
      </c>
      <c r="G12" s="4" t="s">
        <v>111</v>
      </c>
      <c r="H12" s="85">
        <f>IF(H7=1,LOOKUP(H8,A8:A18,B8:B18),IF(H7=2,LOOKUP(H8,A23:A36,B23:B36),#N/A))</f>
        <v>1848.79</v>
      </c>
    </row>
    <row r="13" spans="1:9" x14ac:dyDescent="0.25">
      <c r="A13" s="81">
        <v>6</v>
      </c>
      <c r="B13" s="86">
        <v>3423.25</v>
      </c>
      <c r="G13" s="4" t="s">
        <v>112</v>
      </c>
      <c r="H13" s="85">
        <f>ROUND(H10*H12,2)</f>
        <v>0</v>
      </c>
    </row>
    <row r="14" spans="1:9" x14ac:dyDescent="0.25">
      <c r="A14" s="81">
        <v>7</v>
      </c>
      <c r="B14" s="78">
        <v>3946.5</v>
      </c>
      <c r="G14" s="4" t="s">
        <v>96</v>
      </c>
      <c r="H14" s="85">
        <f>ROUND(IF(H9=1,(ROUND((1+H10)*IF(AND(H7=1,H8&gt;4),LOOKUP(H8+1,A8:A18,B8:B18),IF(AND(H7=2,H8&gt;3),LOOKUP(H8+1,A23:A36,B23:B36),FALSE)),2)-ROUND((1+H10)*IF(AND(H7=1,H8&gt;4),LOOKUP(H8,A8:A18,B8:B18),IF(AND(H7=2,H8&gt;3),LOOKUP(H8,A23:A36,B23:B36),FALSE)),2))/2,0),2)</f>
        <v>0</v>
      </c>
    </row>
    <row r="15" spans="1:9" x14ac:dyDescent="0.25">
      <c r="A15" s="81">
        <v>8</v>
      </c>
      <c r="B15" s="78">
        <v>4771.6899999999996</v>
      </c>
      <c r="G15" s="4" t="s">
        <v>113</v>
      </c>
      <c r="H15" s="98"/>
    </row>
    <row r="16" spans="1:9" x14ac:dyDescent="0.25">
      <c r="A16" s="81">
        <v>9</v>
      </c>
      <c r="B16" s="78">
        <v>5374.58</v>
      </c>
      <c r="G16" s="4" t="s">
        <v>114</v>
      </c>
      <c r="H16" s="98"/>
    </row>
    <row r="17" spans="1:8" x14ac:dyDescent="0.25">
      <c r="A17" s="81">
        <v>10</v>
      </c>
      <c r="B17" s="78">
        <v>6082.97</v>
      </c>
      <c r="G17" s="4" t="s">
        <v>115</v>
      </c>
      <c r="H17" s="98"/>
    </row>
    <row r="18" spans="1:8" x14ac:dyDescent="0.25">
      <c r="A18" s="87">
        <v>11</v>
      </c>
      <c r="B18" s="78">
        <v>7031.37</v>
      </c>
      <c r="G18" s="4" t="s">
        <v>116</v>
      </c>
      <c r="H18" s="98"/>
    </row>
    <row r="19" spans="1:8" x14ac:dyDescent="0.25">
      <c r="A19" s="88"/>
      <c r="B19" s="88"/>
      <c r="G19" s="4" t="s">
        <v>117</v>
      </c>
      <c r="H19" s="98"/>
    </row>
    <row r="20" spans="1:8" x14ac:dyDescent="0.25">
      <c r="A20" s="6" t="s">
        <v>1</v>
      </c>
      <c r="B20" s="6"/>
      <c r="G20" s="4" t="s">
        <v>118</v>
      </c>
      <c r="H20" s="98"/>
    </row>
    <row r="21" spans="1:8" x14ac:dyDescent="0.25">
      <c r="A21" s="141" t="s">
        <v>68</v>
      </c>
      <c r="B21" s="73"/>
      <c r="D21" s="143" t="s">
        <v>70</v>
      </c>
      <c r="E21" s="74"/>
      <c r="G21" s="4" t="s">
        <v>119</v>
      </c>
      <c r="H21" s="98"/>
    </row>
    <row r="22" spans="1:8" ht="30" customHeight="1" thickBot="1" x14ac:dyDescent="0.3">
      <c r="A22" s="142"/>
      <c r="B22" s="76"/>
      <c r="D22" s="144"/>
      <c r="E22" s="74"/>
      <c r="G22" s="4" t="s">
        <v>120</v>
      </c>
      <c r="H22" s="99"/>
    </row>
    <row r="23" spans="1:8" ht="15.75" thickBot="1" x14ac:dyDescent="0.3">
      <c r="A23" s="77">
        <v>2</v>
      </c>
      <c r="B23" s="78">
        <v>1642.62</v>
      </c>
      <c r="D23" s="79" t="s">
        <v>73</v>
      </c>
      <c r="E23" s="80" t="s">
        <v>74</v>
      </c>
      <c r="G23" s="4" t="s">
        <v>121</v>
      </c>
      <c r="H23" s="89">
        <f>SUM(H12:H22)</f>
        <v>1848.79</v>
      </c>
    </row>
    <row r="24" spans="1:8" x14ac:dyDescent="0.25">
      <c r="A24" s="81">
        <v>3</v>
      </c>
      <c r="B24" s="78">
        <v>1784.89</v>
      </c>
      <c r="D24" s="82" t="s">
        <v>75</v>
      </c>
      <c r="E24" s="80" t="s">
        <v>76</v>
      </c>
    </row>
    <row r="25" spans="1:8" x14ac:dyDescent="0.25">
      <c r="A25" s="81">
        <v>4</v>
      </c>
      <c r="B25" s="78">
        <v>1877.61</v>
      </c>
      <c r="D25" s="82" t="s">
        <v>77</v>
      </c>
      <c r="E25" s="80" t="s">
        <v>78</v>
      </c>
    </row>
    <row r="26" spans="1:8" x14ac:dyDescent="0.25">
      <c r="A26" s="81">
        <v>5</v>
      </c>
      <c r="B26" s="78">
        <v>1980.27</v>
      </c>
      <c r="D26" s="84" t="s">
        <v>79</v>
      </c>
      <c r="E26" s="80" t="s">
        <v>80</v>
      </c>
    </row>
    <row r="27" spans="1:8" x14ac:dyDescent="0.25">
      <c r="A27" s="81">
        <v>6</v>
      </c>
      <c r="B27" s="78">
        <v>2092.9899999999998</v>
      </c>
    </row>
    <row r="28" spans="1:8" x14ac:dyDescent="0.25">
      <c r="A28" s="81">
        <v>7</v>
      </c>
      <c r="B28" s="78">
        <v>2256.36</v>
      </c>
    </row>
    <row r="29" spans="1:8" x14ac:dyDescent="0.25">
      <c r="A29" s="81">
        <v>8</v>
      </c>
      <c r="B29" s="78">
        <v>2546.42</v>
      </c>
    </row>
    <row r="30" spans="1:8" x14ac:dyDescent="0.25">
      <c r="A30" s="81">
        <v>9</v>
      </c>
      <c r="B30" s="78">
        <v>2935.69</v>
      </c>
    </row>
    <row r="31" spans="1:8" x14ac:dyDescent="0.25">
      <c r="A31" s="81">
        <v>10</v>
      </c>
      <c r="B31" s="78">
        <v>3386.73</v>
      </c>
    </row>
    <row r="32" spans="1:8" x14ac:dyDescent="0.25">
      <c r="A32" s="81">
        <v>11</v>
      </c>
      <c r="B32" s="78">
        <v>3862.36</v>
      </c>
    </row>
    <row r="33" spans="1:2" x14ac:dyDescent="0.25">
      <c r="A33" s="81">
        <v>12</v>
      </c>
      <c r="B33" s="78">
        <v>4374.5</v>
      </c>
    </row>
    <row r="34" spans="1:2" x14ac:dyDescent="0.25">
      <c r="A34" s="81">
        <v>13</v>
      </c>
      <c r="B34" s="78">
        <v>4946.26</v>
      </c>
    </row>
    <row r="35" spans="1:2" x14ac:dyDescent="0.25">
      <c r="A35" s="81">
        <v>14</v>
      </c>
      <c r="B35" s="78">
        <v>5632.73</v>
      </c>
    </row>
    <row r="36" spans="1:2" x14ac:dyDescent="0.25">
      <c r="A36" s="87">
        <v>15</v>
      </c>
      <c r="B36" s="78">
        <v>6296.61</v>
      </c>
    </row>
  </sheetData>
  <mergeCells count="4">
    <mergeCell ref="A6:A7"/>
    <mergeCell ref="D6:D7"/>
    <mergeCell ref="A21:A22"/>
    <mergeCell ref="D21:D22"/>
  </mergeCells>
  <pageMargins left="0.7" right="0.7" top="0.75" bottom="0.75" header="0.3" footer="0.3"/>
  <pageSetup paperSize="9" scale="8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6B4C2-3638-444E-A195-56D69E87E845}">
  <sheetPr>
    <pageSetUpPr fitToPage="1"/>
  </sheetPr>
  <dimension ref="A2:J25"/>
  <sheetViews>
    <sheetView workbookViewId="0">
      <selection activeCell="E2" sqref="E2"/>
    </sheetView>
  </sheetViews>
  <sheetFormatPr defaultColWidth="8.7109375" defaultRowHeight="15" x14ac:dyDescent="0.25"/>
  <cols>
    <col min="1" max="1" width="10.42578125" style="4" customWidth="1"/>
    <col min="2" max="2" width="10.5703125" style="4" customWidth="1"/>
    <col min="3" max="3" width="10.5703125" style="4" hidden="1" customWidth="1"/>
    <col min="4" max="4" width="8.7109375" style="4"/>
    <col min="5" max="5" width="9.5703125" style="4" customWidth="1"/>
    <col min="6" max="6" width="19.140625" style="4" customWidth="1"/>
    <col min="7" max="7" width="8.7109375" style="4"/>
    <col min="8" max="8" width="32.7109375" style="4" customWidth="1"/>
    <col min="9" max="9" width="12.28515625" style="4" customWidth="1"/>
    <col min="10" max="13" width="8.7109375" style="4"/>
    <col min="14" max="14" width="11.5703125" style="4" customWidth="1"/>
    <col min="15" max="16384" width="8.7109375" style="4"/>
  </cols>
  <sheetData>
    <row r="2" spans="1:10" ht="15.75" x14ac:dyDescent="0.25">
      <c r="A2" s="69" t="s">
        <v>125</v>
      </c>
      <c r="E2" s="117" t="s">
        <v>133</v>
      </c>
      <c r="H2" s="70"/>
    </row>
    <row r="4" spans="1:10" x14ac:dyDescent="0.25">
      <c r="A4" s="6" t="s">
        <v>41</v>
      </c>
    </row>
    <row r="5" spans="1:10" hidden="1" x14ac:dyDescent="0.25">
      <c r="A5" s="71"/>
      <c r="B5" s="72"/>
      <c r="C5" s="72"/>
    </row>
    <row r="6" spans="1:10" ht="28.5" customHeight="1" x14ac:dyDescent="0.25">
      <c r="A6" s="141" t="s">
        <v>72</v>
      </c>
      <c r="B6" s="73"/>
      <c r="C6" s="95"/>
      <c r="E6" s="143" t="s">
        <v>70</v>
      </c>
      <c r="F6" s="74"/>
      <c r="I6" s="75" t="s">
        <v>104</v>
      </c>
    </row>
    <row r="7" spans="1:10" x14ac:dyDescent="0.25">
      <c r="A7" s="142"/>
      <c r="B7" s="76"/>
      <c r="C7" s="95"/>
      <c r="E7" s="144"/>
      <c r="F7" s="74"/>
      <c r="H7" s="4" t="s">
        <v>126</v>
      </c>
      <c r="I7" s="80">
        <v>16</v>
      </c>
    </row>
    <row r="8" spans="1:10" x14ac:dyDescent="0.25">
      <c r="A8" s="77">
        <v>1</v>
      </c>
      <c r="B8" s="78">
        <v>1977.79</v>
      </c>
      <c r="C8" s="96">
        <v>1</v>
      </c>
      <c r="E8" s="79" t="s">
        <v>73</v>
      </c>
      <c r="F8" s="80" t="s">
        <v>74</v>
      </c>
      <c r="H8" s="4" t="s">
        <v>127</v>
      </c>
      <c r="I8" s="80">
        <v>0</v>
      </c>
    </row>
    <row r="9" spans="1:10" x14ac:dyDescent="0.25">
      <c r="A9" s="81">
        <v>2</v>
      </c>
      <c r="B9" s="78">
        <v>2118.6</v>
      </c>
      <c r="C9" s="96">
        <v>1</v>
      </c>
      <c r="E9" s="82" t="s">
        <v>75</v>
      </c>
      <c r="F9" s="80" t="s">
        <v>76</v>
      </c>
      <c r="H9" s="4" t="s">
        <v>107</v>
      </c>
      <c r="I9" s="80">
        <v>1</v>
      </c>
      <c r="J9" s="4" t="s">
        <v>108</v>
      </c>
    </row>
    <row r="10" spans="1:10" x14ac:dyDescent="0.25">
      <c r="A10" s="81">
        <v>3</v>
      </c>
      <c r="B10" s="78">
        <v>2407.09</v>
      </c>
      <c r="C10" s="96">
        <v>1</v>
      </c>
      <c r="E10" s="82" t="s">
        <v>77</v>
      </c>
      <c r="F10" s="80" t="s">
        <v>78</v>
      </c>
      <c r="H10" s="4" t="s">
        <v>96</v>
      </c>
      <c r="I10" s="80">
        <v>0</v>
      </c>
      <c r="J10" s="4" t="s">
        <v>109</v>
      </c>
    </row>
    <row r="11" spans="1:10" x14ac:dyDescent="0.25">
      <c r="A11" s="83">
        <v>4</v>
      </c>
      <c r="B11" s="86">
        <v>2895.76</v>
      </c>
      <c r="C11" s="96">
        <v>0.96</v>
      </c>
      <c r="E11" s="84" t="s">
        <v>79</v>
      </c>
      <c r="F11" s="80" t="s">
        <v>80</v>
      </c>
      <c r="H11" s="4" t="s">
        <v>128</v>
      </c>
      <c r="I11" s="100">
        <v>0</v>
      </c>
    </row>
    <row r="12" spans="1:10" x14ac:dyDescent="0.25">
      <c r="A12" s="81">
        <v>5</v>
      </c>
      <c r="B12" s="78">
        <v>3250.54</v>
      </c>
      <c r="C12" s="96">
        <v>0.84</v>
      </c>
      <c r="H12" s="4" t="s">
        <v>110</v>
      </c>
      <c r="I12" s="100">
        <v>0</v>
      </c>
    </row>
    <row r="13" spans="1:10" x14ac:dyDescent="0.25">
      <c r="A13" s="81">
        <v>6</v>
      </c>
      <c r="B13" s="86">
        <v>3409.16</v>
      </c>
      <c r="C13" s="97">
        <v>0.81</v>
      </c>
    </row>
    <row r="14" spans="1:10" x14ac:dyDescent="0.25">
      <c r="A14" s="81">
        <v>7</v>
      </c>
      <c r="B14" s="78">
        <v>3575.54</v>
      </c>
      <c r="C14" s="96">
        <v>0.79</v>
      </c>
      <c r="H14" s="4" t="s">
        <v>111</v>
      </c>
      <c r="I14" s="85">
        <f>ROUND((1-$I$11)*LOOKUP(I9,A8:A18,B8:B18),2)</f>
        <v>1977.79</v>
      </c>
    </row>
    <row r="15" spans="1:10" x14ac:dyDescent="0.25">
      <c r="A15" s="81">
        <v>8</v>
      </c>
      <c r="B15" s="78">
        <v>3791.33</v>
      </c>
      <c r="C15" s="96">
        <v>0.73</v>
      </c>
      <c r="H15" s="4" t="s">
        <v>112</v>
      </c>
      <c r="I15" s="85">
        <f>ROUND(I12*I14,2)</f>
        <v>0</v>
      </c>
    </row>
    <row r="16" spans="1:10" x14ac:dyDescent="0.25">
      <c r="A16" s="81">
        <v>9</v>
      </c>
      <c r="B16" s="78">
        <v>4231.97</v>
      </c>
      <c r="C16" s="96">
        <v>0.73</v>
      </c>
      <c r="H16" s="4" t="s">
        <v>96</v>
      </c>
      <c r="I16" s="85">
        <f>ROUND((IF(I10=1,(ROUND((1+I12)*(1-$I$11)*LOOKUP(I9+1,A8:A18,B8:B18),2)-ROUND((1+I12)*(1-$I$11)*LOOKUP(I9,A8:A18,B8:B18),2))/2,0)),2)</f>
        <v>0</v>
      </c>
    </row>
    <row r="17" spans="1:9" x14ac:dyDescent="0.25">
      <c r="A17" s="81">
        <v>10</v>
      </c>
      <c r="B17" s="78">
        <v>4562</v>
      </c>
      <c r="C17" s="96">
        <v>0.73</v>
      </c>
      <c r="H17" s="4" t="s">
        <v>129</v>
      </c>
      <c r="I17" s="85">
        <f>ROUND(I8*ROUND((ROUND((12*VLOOKUP(I9,A8:C18,3)*((1-$I$11)*LOOKUP(I9,A8:A18,B8:B18)+ROUND((IF(I10=1,(ROUND((1-$I$11)*LOOKUP(I9+1,A8:A18,B8:B18),2)-ROUND((1-$I$11)*LOOKUP(I9,A8:A18,B8:B18),2))/2)),2))/$I$7),1)/12),2),2)</f>
        <v>0</v>
      </c>
    </row>
    <row r="18" spans="1:9" x14ac:dyDescent="0.25">
      <c r="A18" s="87">
        <v>11</v>
      </c>
      <c r="B18" s="78">
        <v>5206.88</v>
      </c>
      <c r="C18" s="96">
        <v>0.73</v>
      </c>
      <c r="H18" s="4" t="s">
        <v>130</v>
      </c>
      <c r="I18" s="98"/>
    </row>
    <row r="19" spans="1:9" x14ac:dyDescent="0.25">
      <c r="A19" s="88"/>
      <c r="B19" s="88"/>
      <c r="C19" s="88"/>
      <c r="H19" s="4" t="s">
        <v>114</v>
      </c>
      <c r="I19" s="98"/>
    </row>
    <row r="20" spans="1:9" x14ac:dyDescent="0.25">
      <c r="H20" s="4" t="s">
        <v>113</v>
      </c>
      <c r="I20" s="98"/>
    </row>
    <row r="21" spans="1:9" x14ac:dyDescent="0.25">
      <c r="H21" s="4" t="s">
        <v>131</v>
      </c>
      <c r="I21" s="98"/>
    </row>
    <row r="22" spans="1:9" ht="15" customHeight="1" x14ac:dyDescent="0.25">
      <c r="H22" s="4" t="s">
        <v>132</v>
      </c>
      <c r="I22" s="98"/>
    </row>
    <row r="23" spans="1:9" x14ac:dyDescent="0.25">
      <c r="H23" s="4" t="s">
        <v>119</v>
      </c>
      <c r="I23" s="98"/>
    </row>
    <row r="24" spans="1:9" ht="15.75" thickBot="1" x14ac:dyDescent="0.3">
      <c r="H24" s="4" t="s">
        <v>120</v>
      </c>
      <c r="I24" s="99"/>
    </row>
    <row r="25" spans="1:9" ht="15.75" thickBot="1" x14ac:dyDescent="0.3">
      <c r="H25" s="4" t="s">
        <v>121</v>
      </c>
      <c r="I25" s="89">
        <f>SUM(I14:I24)</f>
        <v>1977.79</v>
      </c>
    </row>
  </sheetData>
  <mergeCells count="2">
    <mergeCell ref="A6:A7"/>
    <mergeCell ref="E6:E7"/>
  </mergeCells>
  <pageMargins left="0.7" right="0.7" top="0.75" bottom="0.75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0F4FB-D7AC-4AC5-B8AD-BD5155C39949}">
  <dimension ref="A1:AD58"/>
  <sheetViews>
    <sheetView workbookViewId="0">
      <selection activeCell="AD1" sqref="AD1"/>
    </sheetView>
  </sheetViews>
  <sheetFormatPr defaultColWidth="8.7109375" defaultRowHeight="15" x14ac:dyDescent="0.25"/>
  <cols>
    <col min="1" max="1" width="11.7109375" style="4" customWidth="1"/>
    <col min="2" max="2" width="12.7109375" style="4" customWidth="1"/>
    <col min="3" max="3" width="11.28515625" style="4" customWidth="1"/>
    <col min="4" max="4" width="2" style="4" customWidth="1"/>
    <col min="5" max="6" width="11.28515625" style="4" customWidth="1"/>
    <col min="7" max="7" width="2" style="4" customWidth="1"/>
    <col min="8" max="9" width="11.28515625" style="4" customWidth="1"/>
    <col min="10" max="10" width="2" style="4" customWidth="1"/>
    <col min="11" max="12" width="11.28515625" style="4" customWidth="1"/>
    <col min="13" max="13" width="2" style="4" customWidth="1"/>
    <col min="14" max="14" width="11.7109375" style="4" customWidth="1"/>
    <col min="15" max="15" width="5.140625" style="4" customWidth="1"/>
    <col min="16" max="16" width="1" style="5" customWidth="1"/>
    <col min="17" max="17" width="11.7109375" style="4" customWidth="1"/>
    <col min="18" max="18" width="12.7109375" style="4" customWidth="1"/>
    <col min="19" max="19" width="11.28515625" style="4" customWidth="1"/>
    <col min="20" max="20" width="2" style="4" customWidth="1"/>
    <col min="21" max="22" width="11.28515625" style="4" customWidth="1"/>
    <col min="23" max="23" width="2" style="4" customWidth="1"/>
    <col min="24" max="24" width="11.28515625" style="4" customWidth="1"/>
    <col min="25" max="25" width="11.140625" style="4" customWidth="1"/>
    <col min="26" max="26" width="2" style="4" customWidth="1"/>
    <col min="27" max="28" width="11.28515625" style="4" customWidth="1"/>
    <col min="29" max="29" width="2" style="4" customWidth="1"/>
    <col min="30" max="30" width="11.7109375" style="4" customWidth="1"/>
    <col min="31" max="16384" width="8.7109375" style="4"/>
  </cols>
  <sheetData>
    <row r="1" spans="1:30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10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x14ac:dyDescent="0.25">
      <c r="A2" s="3" t="s">
        <v>65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3" t="s">
        <v>47</v>
      </c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0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x14ac:dyDescent="0.25">
      <c r="A4" s="6" t="s">
        <v>66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0"/>
      <c r="Q4" s="6" t="s">
        <v>66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ht="15" hidden="1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10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ht="15" customHeight="1" x14ac:dyDescent="0.25">
      <c r="A6" s="123" t="s">
        <v>72</v>
      </c>
      <c r="B6" s="123"/>
      <c r="C6" s="130" t="s">
        <v>81</v>
      </c>
      <c r="D6" s="131"/>
      <c r="E6" s="132"/>
      <c r="F6" s="130" t="s">
        <v>82</v>
      </c>
      <c r="G6" s="131"/>
      <c r="H6" s="132"/>
      <c r="I6" s="130" t="s">
        <v>83</v>
      </c>
      <c r="J6" s="131"/>
      <c r="K6" s="132"/>
      <c r="L6" s="130" t="s">
        <v>84</v>
      </c>
      <c r="M6" s="131"/>
      <c r="N6" s="132"/>
      <c r="O6" s="7"/>
      <c r="P6" s="10"/>
      <c r="Q6" s="123" t="s">
        <v>72</v>
      </c>
      <c r="R6" s="123"/>
      <c r="S6" s="130" t="s">
        <v>81</v>
      </c>
      <c r="T6" s="131"/>
      <c r="U6" s="132"/>
      <c r="V6" s="130" t="s">
        <v>82</v>
      </c>
      <c r="W6" s="131"/>
      <c r="X6" s="132"/>
      <c r="Y6" s="130" t="s">
        <v>83</v>
      </c>
      <c r="Z6" s="131"/>
      <c r="AA6" s="132"/>
      <c r="AB6" s="130" t="s">
        <v>84</v>
      </c>
      <c r="AC6" s="131"/>
      <c r="AD6" s="132"/>
    </row>
    <row r="7" spans="1:30" x14ac:dyDescent="0.25">
      <c r="A7" s="129"/>
      <c r="B7" s="128"/>
      <c r="C7" s="104" t="s">
        <v>85</v>
      </c>
      <c r="D7" s="104"/>
      <c r="E7" s="104" t="s">
        <v>86</v>
      </c>
      <c r="F7" s="104" t="s">
        <v>85</v>
      </c>
      <c r="G7" s="104"/>
      <c r="H7" s="104" t="s">
        <v>86</v>
      </c>
      <c r="I7" s="104" t="s">
        <v>85</v>
      </c>
      <c r="J7" s="104"/>
      <c r="K7" s="104" t="s">
        <v>86</v>
      </c>
      <c r="L7" s="104" t="s">
        <v>85</v>
      </c>
      <c r="M7" s="104"/>
      <c r="N7" s="104" t="s">
        <v>86</v>
      </c>
      <c r="O7" s="7"/>
      <c r="P7" s="10"/>
      <c r="Q7" s="129"/>
      <c r="R7" s="128"/>
      <c r="S7" s="104" t="s">
        <v>85</v>
      </c>
      <c r="T7" s="104"/>
      <c r="U7" s="104" t="s">
        <v>86</v>
      </c>
      <c r="V7" s="104" t="s">
        <v>85</v>
      </c>
      <c r="W7" s="104"/>
      <c r="X7" s="104" t="s">
        <v>86</v>
      </c>
      <c r="Y7" s="104" t="s">
        <v>85</v>
      </c>
      <c r="Z7" s="104"/>
      <c r="AA7" s="104" t="s">
        <v>86</v>
      </c>
      <c r="AB7" s="104" t="s">
        <v>85</v>
      </c>
      <c r="AC7" s="104"/>
      <c r="AD7" s="104" t="s">
        <v>86</v>
      </c>
    </row>
    <row r="8" spans="1:30" x14ac:dyDescent="0.25">
      <c r="A8" s="124"/>
      <c r="B8" s="124"/>
      <c r="C8" s="18" t="s">
        <v>87</v>
      </c>
      <c r="D8" s="19"/>
      <c r="E8" s="20" t="s">
        <v>88</v>
      </c>
      <c r="F8" s="18" t="s">
        <v>89</v>
      </c>
      <c r="G8" s="19"/>
      <c r="H8" s="21" t="s">
        <v>90</v>
      </c>
      <c r="I8" s="18" t="s">
        <v>91</v>
      </c>
      <c r="J8" s="19"/>
      <c r="K8" s="21" t="s">
        <v>92</v>
      </c>
      <c r="L8" s="18" t="s">
        <v>93</v>
      </c>
      <c r="M8" s="22"/>
      <c r="N8" s="20" t="s">
        <v>94</v>
      </c>
      <c r="O8" s="7"/>
      <c r="P8" s="10"/>
      <c r="Q8" s="124"/>
      <c r="R8" s="124"/>
      <c r="S8" s="18" t="s">
        <v>87</v>
      </c>
      <c r="T8" s="19"/>
      <c r="U8" s="20" t="s">
        <v>88</v>
      </c>
      <c r="V8" s="18" t="s">
        <v>89</v>
      </c>
      <c r="W8" s="19"/>
      <c r="X8" s="21" t="s">
        <v>90</v>
      </c>
      <c r="Y8" s="18" t="s">
        <v>91</v>
      </c>
      <c r="Z8" s="19"/>
      <c r="AA8" s="21" t="s">
        <v>92</v>
      </c>
      <c r="AB8" s="18" t="s">
        <v>93</v>
      </c>
      <c r="AC8" s="22"/>
      <c r="AD8" s="20" t="s">
        <v>94</v>
      </c>
    </row>
    <row r="9" spans="1:30" x14ac:dyDescent="0.25">
      <c r="A9" s="103">
        <v>1</v>
      </c>
      <c r="B9" s="15">
        <v>1828.67</v>
      </c>
      <c r="C9" s="23">
        <v>1938.39</v>
      </c>
      <c r="D9" s="24" t="s">
        <v>95</v>
      </c>
      <c r="E9" s="25">
        <v>2176.12</v>
      </c>
      <c r="F9" s="23">
        <v>2176.13</v>
      </c>
      <c r="G9" s="24" t="s">
        <v>95</v>
      </c>
      <c r="H9" s="24">
        <v>2395.56</v>
      </c>
      <c r="I9" s="23">
        <v>2395.5700000000002</v>
      </c>
      <c r="J9" s="24" t="s">
        <v>95</v>
      </c>
      <c r="K9" s="24">
        <v>2596.71</v>
      </c>
      <c r="L9" s="23">
        <v>2596.7200000000003</v>
      </c>
      <c r="M9" s="24" t="s">
        <v>95</v>
      </c>
      <c r="N9" s="25">
        <v>2743.01</v>
      </c>
      <c r="O9" s="7"/>
      <c r="P9" s="10"/>
      <c r="Q9" s="103">
        <v>1</v>
      </c>
      <c r="R9" s="15">
        <v>1848.79</v>
      </c>
      <c r="S9" s="23">
        <v>1959.72</v>
      </c>
      <c r="T9" s="24" t="s">
        <v>95</v>
      </c>
      <c r="U9" s="25">
        <v>2200.06</v>
      </c>
      <c r="V9" s="23">
        <v>2200.0700000000002</v>
      </c>
      <c r="W9" s="24" t="s">
        <v>95</v>
      </c>
      <c r="X9" s="24">
        <v>2421.91</v>
      </c>
      <c r="Y9" s="23">
        <v>2421.92</v>
      </c>
      <c r="Z9" s="24" t="s">
        <v>95</v>
      </c>
      <c r="AA9" s="24">
        <v>2625.28</v>
      </c>
      <c r="AB9" s="23">
        <v>2625.2900000000004</v>
      </c>
      <c r="AC9" s="24" t="s">
        <v>95</v>
      </c>
      <c r="AD9" s="25">
        <v>2773.19</v>
      </c>
    </row>
    <row r="10" spans="1:30" ht="15" customHeight="1" x14ac:dyDescent="0.25">
      <c r="A10" s="103">
        <v>2</v>
      </c>
      <c r="B10" s="15">
        <v>2011.17</v>
      </c>
      <c r="C10" s="26">
        <v>2131.84</v>
      </c>
      <c r="D10" s="27" t="s">
        <v>95</v>
      </c>
      <c r="E10" s="28">
        <v>2393.29</v>
      </c>
      <c r="F10" s="26">
        <v>2393.3000000000002</v>
      </c>
      <c r="G10" s="27" t="s">
        <v>95</v>
      </c>
      <c r="H10" s="27">
        <v>2634.63</v>
      </c>
      <c r="I10" s="23">
        <v>2634.6400000000003</v>
      </c>
      <c r="J10" s="27" t="s">
        <v>95</v>
      </c>
      <c r="K10" s="24">
        <v>2855.86</v>
      </c>
      <c r="L10" s="26">
        <v>2855.8700000000003</v>
      </c>
      <c r="M10" s="27" t="s">
        <v>95</v>
      </c>
      <c r="N10" s="28">
        <v>3016.76</v>
      </c>
      <c r="O10" s="7"/>
      <c r="P10" s="10"/>
      <c r="Q10" s="103">
        <v>2</v>
      </c>
      <c r="R10" s="15">
        <v>2033.29</v>
      </c>
      <c r="S10" s="26">
        <v>2155.29</v>
      </c>
      <c r="T10" s="27" t="s">
        <v>95</v>
      </c>
      <c r="U10" s="28">
        <v>2419.62</v>
      </c>
      <c r="V10" s="26">
        <v>2419.63</v>
      </c>
      <c r="W10" s="27" t="s">
        <v>95</v>
      </c>
      <c r="X10" s="27">
        <v>2663.61</v>
      </c>
      <c r="Y10" s="23">
        <v>2663.6200000000003</v>
      </c>
      <c r="Z10" s="27" t="s">
        <v>95</v>
      </c>
      <c r="AA10" s="24">
        <v>2887.27</v>
      </c>
      <c r="AB10" s="26">
        <v>2887.28</v>
      </c>
      <c r="AC10" s="27" t="s">
        <v>95</v>
      </c>
      <c r="AD10" s="28">
        <v>3049.94</v>
      </c>
    </row>
    <row r="11" spans="1:30" x14ac:dyDescent="0.25">
      <c r="A11" s="103">
        <v>3</v>
      </c>
      <c r="B11" s="15">
        <v>2209.17</v>
      </c>
      <c r="C11" s="26">
        <v>2341.7199999999998</v>
      </c>
      <c r="D11" s="27" t="s">
        <v>95</v>
      </c>
      <c r="E11" s="28">
        <v>2628.91</v>
      </c>
      <c r="F11" s="26">
        <v>2628.92</v>
      </c>
      <c r="G11" s="27" t="s">
        <v>95</v>
      </c>
      <c r="H11" s="27">
        <v>2894.01</v>
      </c>
      <c r="I11" s="23">
        <v>2894.0200000000004</v>
      </c>
      <c r="J11" s="27" t="s">
        <v>95</v>
      </c>
      <c r="K11" s="24">
        <v>3137.02</v>
      </c>
      <c r="L11" s="26">
        <v>3137.03</v>
      </c>
      <c r="M11" s="27" t="s">
        <v>95</v>
      </c>
      <c r="N11" s="28">
        <v>3313.76</v>
      </c>
      <c r="O11" s="7"/>
      <c r="P11" s="10"/>
      <c r="Q11" s="103">
        <v>3</v>
      </c>
      <c r="R11" s="15">
        <v>2233.4699999999998</v>
      </c>
      <c r="S11" s="26">
        <v>2367.48</v>
      </c>
      <c r="T11" s="27" t="s">
        <v>95</v>
      </c>
      <c r="U11" s="28">
        <v>2657.83</v>
      </c>
      <c r="V11" s="26">
        <v>2657.84</v>
      </c>
      <c r="W11" s="27" t="s">
        <v>95</v>
      </c>
      <c r="X11" s="27">
        <v>2925.85</v>
      </c>
      <c r="Y11" s="23">
        <v>2925.86</v>
      </c>
      <c r="Z11" s="27" t="s">
        <v>95</v>
      </c>
      <c r="AA11" s="24">
        <v>3171.53</v>
      </c>
      <c r="AB11" s="26">
        <v>3171.5400000000004</v>
      </c>
      <c r="AC11" s="27" t="s">
        <v>95</v>
      </c>
      <c r="AD11" s="28">
        <v>3350.21</v>
      </c>
    </row>
    <row r="12" spans="1:30" x14ac:dyDescent="0.25">
      <c r="A12" s="103">
        <v>4</v>
      </c>
      <c r="B12" s="15">
        <v>2507.62</v>
      </c>
      <c r="C12" s="26">
        <v>2658.08</v>
      </c>
      <c r="D12" s="27" t="s">
        <v>95</v>
      </c>
      <c r="E12" s="28">
        <v>2984.07</v>
      </c>
      <c r="F12" s="26">
        <v>2984.0800000000004</v>
      </c>
      <c r="G12" s="27" t="s">
        <v>95</v>
      </c>
      <c r="H12" s="27">
        <v>3284.98</v>
      </c>
      <c r="I12" s="23">
        <v>3284.9900000000002</v>
      </c>
      <c r="J12" s="27" t="s">
        <v>95</v>
      </c>
      <c r="K12" s="24">
        <v>3560.82</v>
      </c>
      <c r="L12" s="26">
        <v>3560.8300000000004</v>
      </c>
      <c r="M12" s="27" t="s">
        <v>95</v>
      </c>
      <c r="N12" s="28">
        <v>3761.43</v>
      </c>
      <c r="O12" s="7"/>
      <c r="P12" s="10"/>
      <c r="Q12" s="103">
        <v>4</v>
      </c>
      <c r="R12" s="15">
        <v>2535.1999999999998</v>
      </c>
      <c r="S12" s="26">
        <v>2687.31</v>
      </c>
      <c r="T12" s="27" t="s">
        <v>95</v>
      </c>
      <c r="U12" s="28">
        <v>3016.89</v>
      </c>
      <c r="V12" s="26">
        <v>3016.9</v>
      </c>
      <c r="W12" s="27" t="s">
        <v>95</v>
      </c>
      <c r="X12" s="27">
        <v>3321.11</v>
      </c>
      <c r="Y12" s="23">
        <v>3321.1200000000003</v>
      </c>
      <c r="Z12" s="27" t="s">
        <v>95</v>
      </c>
      <c r="AA12" s="24">
        <v>3599.98</v>
      </c>
      <c r="AB12" s="26">
        <v>3599.9900000000002</v>
      </c>
      <c r="AC12" s="27" t="s">
        <v>95</v>
      </c>
      <c r="AD12" s="28">
        <v>3802.8</v>
      </c>
    </row>
    <row r="13" spans="1:30" x14ac:dyDescent="0.25">
      <c r="A13" s="101">
        <v>5</v>
      </c>
      <c r="B13" s="29">
        <v>2903.61</v>
      </c>
      <c r="C13" s="30">
        <v>3077.83</v>
      </c>
      <c r="D13" s="31" t="s">
        <v>95</v>
      </c>
      <c r="E13" s="32">
        <v>3455.3</v>
      </c>
      <c r="F13" s="30">
        <v>3455.3100000000004</v>
      </c>
      <c r="G13" s="31" t="s">
        <v>95</v>
      </c>
      <c r="H13" s="31">
        <v>3803.73</v>
      </c>
      <c r="I13" s="33">
        <v>3803.7400000000002</v>
      </c>
      <c r="J13" s="31" t="s">
        <v>95</v>
      </c>
      <c r="K13" s="34">
        <v>4123.13</v>
      </c>
      <c r="L13" s="30">
        <v>4123.1400000000003</v>
      </c>
      <c r="M13" s="31" t="s">
        <v>95</v>
      </c>
      <c r="N13" s="32">
        <v>4355.42</v>
      </c>
      <c r="O13" s="7"/>
      <c r="P13" s="10"/>
      <c r="Q13" s="101">
        <v>5</v>
      </c>
      <c r="R13" s="29">
        <v>2935.55</v>
      </c>
      <c r="S13" s="30">
        <v>3111.68</v>
      </c>
      <c r="T13" s="31" t="s">
        <v>95</v>
      </c>
      <c r="U13" s="32">
        <v>3493.3</v>
      </c>
      <c r="V13" s="30">
        <v>3493.3100000000004</v>
      </c>
      <c r="W13" s="31" t="s">
        <v>95</v>
      </c>
      <c r="X13" s="31">
        <v>3845.57</v>
      </c>
      <c r="Y13" s="33">
        <v>3845.5800000000004</v>
      </c>
      <c r="Z13" s="31" t="s">
        <v>95</v>
      </c>
      <c r="AA13" s="34">
        <v>4168.4799999999996</v>
      </c>
      <c r="AB13" s="30">
        <v>4168.49</v>
      </c>
      <c r="AC13" s="31" t="s">
        <v>95</v>
      </c>
      <c r="AD13" s="32">
        <v>4403.33</v>
      </c>
    </row>
    <row r="14" spans="1:30" x14ac:dyDescent="0.25">
      <c r="A14" s="108"/>
      <c r="B14" s="102" t="s">
        <v>96</v>
      </c>
      <c r="C14" s="105">
        <v>3333.5</v>
      </c>
      <c r="D14" s="106" t="s">
        <v>95</v>
      </c>
      <c r="E14" s="44">
        <v>3742.32</v>
      </c>
      <c r="F14" s="105">
        <v>3742.3300000000004</v>
      </c>
      <c r="G14" s="106" t="s">
        <v>95</v>
      </c>
      <c r="H14" s="44">
        <v>4119.7</v>
      </c>
      <c r="I14" s="105">
        <v>4119.71</v>
      </c>
      <c r="J14" s="106" t="s">
        <v>95</v>
      </c>
      <c r="K14" s="44">
        <v>4465.63</v>
      </c>
      <c r="L14" s="105">
        <v>4465.6400000000003</v>
      </c>
      <c r="M14" s="106" t="s">
        <v>95</v>
      </c>
      <c r="N14" s="44">
        <v>4717.21</v>
      </c>
      <c r="O14" s="7"/>
      <c r="P14" s="10"/>
      <c r="Q14" s="108"/>
      <c r="R14" s="102" t="s">
        <v>96</v>
      </c>
      <c r="S14" s="105">
        <v>3370.17</v>
      </c>
      <c r="T14" s="106" t="s">
        <v>95</v>
      </c>
      <c r="U14" s="44">
        <v>3783.4900000000002</v>
      </c>
      <c r="V14" s="105">
        <v>3783.5000000000005</v>
      </c>
      <c r="W14" s="106" t="s">
        <v>95</v>
      </c>
      <c r="X14" s="44">
        <v>4165.0200000000004</v>
      </c>
      <c r="Y14" s="105">
        <v>4165.0300000000007</v>
      </c>
      <c r="Z14" s="106" t="s">
        <v>95</v>
      </c>
      <c r="AA14" s="44">
        <v>4514.75</v>
      </c>
      <c r="AB14" s="105">
        <v>4514.76</v>
      </c>
      <c r="AC14" s="106" t="s">
        <v>95</v>
      </c>
      <c r="AD14" s="44">
        <v>4769.1099999999997</v>
      </c>
    </row>
    <row r="15" spans="1:30" x14ac:dyDescent="0.25">
      <c r="A15" s="101">
        <v>6</v>
      </c>
      <c r="B15" s="29">
        <v>3386</v>
      </c>
      <c r="C15" s="30">
        <v>3589.16</v>
      </c>
      <c r="D15" s="31" t="s">
        <v>95</v>
      </c>
      <c r="E15" s="32">
        <v>4029.34</v>
      </c>
      <c r="F15" s="30">
        <v>4029.3500000000004</v>
      </c>
      <c r="G15" s="31" t="s">
        <v>95</v>
      </c>
      <c r="H15" s="31">
        <v>4435.66</v>
      </c>
      <c r="I15" s="33">
        <v>4435.67</v>
      </c>
      <c r="J15" s="31" t="s">
        <v>95</v>
      </c>
      <c r="K15" s="34">
        <v>4808.12</v>
      </c>
      <c r="L15" s="30">
        <v>4808.13</v>
      </c>
      <c r="M15" s="31" t="s">
        <v>95</v>
      </c>
      <c r="N15" s="32">
        <v>5079</v>
      </c>
      <c r="O15" s="7"/>
      <c r="P15" s="10"/>
      <c r="Q15" s="101">
        <v>6</v>
      </c>
      <c r="R15" s="29">
        <v>3423.25</v>
      </c>
      <c r="S15" s="30">
        <v>3628.65</v>
      </c>
      <c r="T15" s="31" t="s">
        <v>95</v>
      </c>
      <c r="U15" s="32">
        <v>4073.67</v>
      </c>
      <c r="V15" s="30">
        <v>4073.6800000000003</v>
      </c>
      <c r="W15" s="31" t="s">
        <v>95</v>
      </c>
      <c r="X15" s="31">
        <v>4484.46</v>
      </c>
      <c r="Y15" s="33">
        <v>4484.47</v>
      </c>
      <c r="Z15" s="31" t="s">
        <v>95</v>
      </c>
      <c r="AA15" s="34">
        <v>4861.0200000000004</v>
      </c>
      <c r="AB15" s="30">
        <v>4861.0300000000007</v>
      </c>
      <c r="AC15" s="31" t="s">
        <v>95</v>
      </c>
      <c r="AD15" s="32">
        <v>5134.88</v>
      </c>
    </row>
    <row r="16" spans="1:30" x14ac:dyDescent="0.25">
      <c r="A16" s="108"/>
      <c r="B16" s="107" t="s">
        <v>96</v>
      </c>
      <c r="C16" s="105">
        <v>3863.47</v>
      </c>
      <c r="D16" s="106" t="s">
        <v>95</v>
      </c>
      <c r="E16" s="44">
        <v>4337.29</v>
      </c>
      <c r="F16" s="105">
        <v>4337.3</v>
      </c>
      <c r="G16" s="106" t="s">
        <v>95</v>
      </c>
      <c r="H16" s="44">
        <v>4774.66</v>
      </c>
      <c r="I16" s="105">
        <v>4774.67</v>
      </c>
      <c r="J16" s="106" t="s">
        <v>95</v>
      </c>
      <c r="K16" s="44">
        <v>5175.59</v>
      </c>
      <c r="L16" s="105">
        <v>5175.6000000000004</v>
      </c>
      <c r="M16" s="106" t="s">
        <v>95</v>
      </c>
      <c r="N16" s="44">
        <v>5467.17</v>
      </c>
      <c r="O16" s="7"/>
      <c r="P16" s="10"/>
      <c r="Q16" s="108"/>
      <c r="R16" s="107" t="s">
        <v>96</v>
      </c>
      <c r="S16" s="105">
        <v>3905.9700000000003</v>
      </c>
      <c r="T16" s="106" t="s">
        <v>95</v>
      </c>
      <c r="U16" s="44">
        <v>4385.01</v>
      </c>
      <c r="V16" s="105">
        <v>4385.0200000000004</v>
      </c>
      <c r="W16" s="106" t="s">
        <v>95</v>
      </c>
      <c r="X16" s="44">
        <v>4827.1900000000005</v>
      </c>
      <c r="Y16" s="105">
        <v>4827.2000000000007</v>
      </c>
      <c r="Z16" s="106" t="s">
        <v>95</v>
      </c>
      <c r="AA16" s="44">
        <v>5232.5300000000007</v>
      </c>
      <c r="AB16" s="105">
        <v>5232.5400000000009</v>
      </c>
      <c r="AC16" s="106" t="s">
        <v>95</v>
      </c>
      <c r="AD16" s="44">
        <v>5527.32</v>
      </c>
    </row>
    <row r="17" spans="1:30" x14ac:dyDescent="0.25">
      <c r="A17" s="101">
        <v>7</v>
      </c>
      <c r="B17" s="29">
        <v>3903.56</v>
      </c>
      <c r="C17" s="30">
        <v>4137.7700000000004</v>
      </c>
      <c r="D17" s="31" t="s">
        <v>95</v>
      </c>
      <c r="E17" s="32">
        <v>4645.24</v>
      </c>
      <c r="F17" s="30">
        <v>4645.25</v>
      </c>
      <c r="G17" s="31" t="s">
        <v>95</v>
      </c>
      <c r="H17" s="31">
        <v>5113.66</v>
      </c>
      <c r="I17" s="33">
        <v>5113.67</v>
      </c>
      <c r="J17" s="31" t="s">
        <v>95</v>
      </c>
      <c r="K17" s="34">
        <v>5543.06</v>
      </c>
      <c r="L17" s="30">
        <v>5543.0700000000006</v>
      </c>
      <c r="M17" s="31" t="s">
        <v>95</v>
      </c>
      <c r="N17" s="32">
        <v>5855.34</v>
      </c>
      <c r="O17" s="7"/>
      <c r="P17" s="10"/>
      <c r="Q17" s="101">
        <v>7</v>
      </c>
      <c r="R17" s="29">
        <v>3946.5</v>
      </c>
      <c r="S17" s="30">
        <v>4183.29</v>
      </c>
      <c r="T17" s="31" t="s">
        <v>95</v>
      </c>
      <c r="U17" s="32">
        <v>4696.34</v>
      </c>
      <c r="V17" s="30">
        <v>4696.3500000000004</v>
      </c>
      <c r="W17" s="31" t="s">
        <v>95</v>
      </c>
      <c r="X17" s="31">
        <v>5169.92</v>
      </c>
      <c r="Y17" s="33">
        <v>5169.93</v>
      </c>
      <c r="Z17" s="31" t="s">
        <v>95</v>
      </c>
      <c r="AA17" s="34">
        <v>5604.03</v>
      </c>
      <c r="AB17" s="30">
        <v>5604.04</v>
      </c>
      <c r="AC17" s="31" t="s">
        <v>95</v>
      </c>
      <c r="AD17" s="32">
        <v>5919.75</v>
      </c>
    </row>
    <row r="18" spans="1:30" x14ac:dyDescent="0.25">
      <c r="A18" s="108"/>
      <c r="B18" s="107" t="s">
        <v>96</v>
      </c>
      <c r="C18" s="105">
        <v>4570.3700000000008</v>
      </c>
      <c r="D18" s="106" t="s">
        <v>95</v>
      </c>
      <c r="E18" s="44">
        <v>5130.8899999999994</v>
      </c>
      <c r="F18" s="105">
        <v>5130.8999999999996</v>
      </c>
      <c r="G18" s="106" t="s">
        <v>95</v>
      </c>
      <c r="H18" s="44">
        <v>5648.28</v>
      </c>
      <c r="I18" s="105">
        <v>5648.29</v>
      </c>
      <c r="J18" s="106" t="s">
        <v>95</v>
      </c>
      <c r="K18" s="44">
        <v>6122.5700000000006</v>
      </c>
      <c r="L18" s="105">
        <v>6122.5800000000008</v>
      </c>
      <c r="M18" s="106" t="s">
        <v>95</v>
      </c>
      <c r="N18" s="44">
        <v>6467.5</v>
      </c>
      <c r="O18" s="7"/>
      <c r="P18" s="10"/>
      <c r="Q18" s="108"/>
      <c r="R18" s="107" t="s">
        <v>96</v>
      </c>
      <c r="S18" s="105">
        <v>4620.6400000000003</v>
      </c>
      <c r="T18" s="106" t="s">
        <v>95</v>
      </c>
      <c r="U18" s="44">
        <v>5187.33</v>
      </c>
      <c r="V18" s="105">
        <v>5187.34</v>
      </c>
      <c r="W18" s="106" t="s">
        <v>95</v>
      </c>
      <c r="X18" s="44">
        <v>5710.42</v>
      </c>
      <c r="Y18" s="105">
        <v>5710.43</v>
      </c>
      <c r="Z18" s="106" t="s">
        <v>95</v>
      </c>
      <c r="AA18" s="44">
        <v>6189.92</v>
      </c>
      <c r="AB18" s="105">
        <v>6189.93</v>
      </c>
      <c r="AC18" s="106" t="s">
        <v>95</v>
      </c>
      <c r="AD18" s="44">
        <v>6538.65</v>
      </c>
    </row>
    <row r="19" spans="1:30" x14ac:dyDescent="0.25">
      <c r="A19" s="101">
        <v>8</v>
      </c>
      <c r="B19" s="29">
        <v>4719.7700000000004</v>
      </c>
      <c r="C19" s="30">
        <v>5002.96</v>
      </c>
      <c r="D19" s="31" t="s">
        <v>95</v>
      </c>
      <c r="E19" s="32">
        <v>5616.53</v>
      </c>
      <c r="F19" s="30">
        <v>5616.54</v>
      </c>
      <c r="G19" s="31" t="s">
        <v>95</v>
      </c>
      <c r="H19" s="31">
        <v>6182.9</v>
      </c>
      <c r="I19" s="33">
        <v>6182.91</v>
      </c>
      <c r="J19" s="31" t="s">
        <v>95</v>
      </c>
      <c r="K19" s="34">
        <v>6702.07</v>
      </c>
      <c r="L19" s="30">
        <v>6702.08</v>
      </c>
      <c r="M19" s="31" t="s">
        <v>95</v>
      </c>
      <c r="N19" s="32">
        <v>7079.66</v>
      </c>
      <c r="O19" s="7"/>
      <c r="P19" s="10"/>
      <c r="Q19" s="101">
        <v>8</v>
      </c>
      <c r="R19" s="29">
        <v>4771.6899999999996</v>
      </c>
      <c r="S19" s="30">
        <v>5057.99</v>
      </c>
      <c r="T19" s="31" t="s">
        <v>95</v>
      </c>
      <c r="U19" s="32">
        <v>5678.31</v>
      </c>
      <c r="V19" s="30">
        <v>5678.3200000000006</v>
      </c>
      <c r="W19" s="31" t="s">
        <v>95</v>
      </c>
      <c r="X19" s="31">
        <v>6250.91</v>
      </c>
      <c r="Y19" s="33">
        <v>6250.92</v>
      </c>
      <c r="Z19" s="31" t="s">
        <v>95</v>
      </c>
      <c r="AA19" s="34">
        <v>6775.8</v>
      </c>
      <c r="AB19" s="30">
        <v>6775.81</v>
      </c>
      <c r="AC19" s="31" t="s">
        <v>95</v>
      </c>
      <c r="AD19" s="32">
        <v>7157.54</v>
      </c>
    </row>
    <row r="20" spans="1:30" x14ac:dyDescent="0.25">
      <c r="A20" s="108"/>
      <c r="B20" s="107" t="s">
        <v>96</v>
      </c>
      <c r="C20" s="105">
        <v>5319.02</v>
      </c>
      <c r="D20" s="106" t="s">
        <v>95</v>
      </c>
      <c r="E20" s="44">
        <v>5971.3499999999995</v>
      </c>
      <c r="F20" s="105">
        <v>5971.36</v>
      </c>
      <c r="G20" s="106" t="s">
        <v>95</v>
      </c>
      <c r="H20" s="44">
        <v>6573.5</v>
      </c>
      <c r="I20" s="105">
        <v>6573.51</v>
      </c>
      <c r="J20" s="106" t="s">
        <v>95</v>
      </c>
      <c r="K20" s="44">
        <v>7125.4699999999993</v>
      </c>
      <c r="L20" s="105">
        <v>7125.48</v>
      </c>
      <c r="M20" s="106" t="s">
        <v>95</v>
      </c>
      <c r="N20" s="44">
        <v>7526.91</v>
      </c>
      <c r="O20" s="7"/>
      <c r="P20" s="10"/>
      <c r="Q20" s="108"/>
      <c r="R20" s="107" t="s">
        <v>96</v>
      </c>
      <c r="S20" s="105">
        <v>5377.5199999999995</v>
      </c>
      <c r="T20" s="106" t="s">
        <v>95</v>
      </c>
      <c r="U20" s="44">
        <v>6037.0300000000007</v>
      </c>
      <c r="V20" s="105">
        <v>6037.0400000000009</v>
      </c>
      <c r="W20" s="106" t="s">
        <v>95</v>
      </c>
      <c r="X20" s="44">
        <v>6645.8099999999995</v>
      </c>
      <c r="Y20" s="105">
        <v>6645.82</v>
      </c>
      <c r="Z20" s="106" t="s">
        <v>95</v>
      </c>
      <c r="AA20" s="44">
        <v>7203.85</v>
      </c>
      <c r="AB20" s="105">
        <v>7203.8600000000006</v>
      </c>
      <c r="AC20" s="106" t="s">
        <v>95</v>
      </c>
      <c r="AD20" s="44">
        <v>7609.71</v>
      </c>
    </row>
    <row r="21" spans="1:30" x14ac:dyDescent="0.25">
      <c r="A21" s="101">
        <v>9</v>
      </c>
      <c r="B21" s="29">
        <v>5316.1</v>
      </c>
      <c r="C21" s="30">
        <v>5635.07</v>
      </c>
      <c r="D21" s="31" t="s">
        <v>95</v>
      </c>
      <c r="E21" s="32">
        <v>6326.16</v>
      </c>
      <c r="F21" s="30">
        <v>6326.17</v>
      </c>
      <c r="G21" s="31" t="s">
        <v>95</v>
      </c>
      <c r="H21" s="31">
        <v>6964.09</v>
      </c>
      <c r="I21" s="33">
        <v>6964.1</v>
      </c>
      <c r="J21" s="31" t="s">
        <v>95</v>
      </c>
      <c r="K21" s="34">
        <v>7548.86</v>
      </c>
      <c r="L21" s="30">
        <v>7548.87</v>
      </c>
      <c r="M21" s="31" t="s">
        <v>95</v>
      </c>
      <c r="N21" s="32">
        <v>7974.15</v>
      </c>
      <c r="O21" s="7"/>
      <c r="P21" s="10"/>
      <c r="Q21" s="101">
        <v>9</v>
      </c>
      <c r="R21" s="29">
        <v>5374.58</v>
      </c>
      <c r="S21" s="30">
        <v>5697.05</v>
      </c>
      <c r="T21" s="31" t="s">
        <v>95</v>
      </c>
      <c r="U21" s="32">
        <v>6395.75</v>
      </c>
      <c r="V21" s="30">
        <v>6395.76</v>
      </c>
      <c r="W21" s="31" t="s">
        <v>95</v>
      </c>
      <c r="X21" s="31">
        <v>7040.7</v>
      </c>
      <c r="Y21" s="33">
        <v>7040.71</v>
      </c>
      <c r="Z21" s="31" t="s">
        <v>95</v>
      </c>
      <c r="AA21" s="34">
        <v>7631.9</v>
      </c>
      <c r="AB21" s="30">
        <v>7631.91</v>
      </c>
      <c r="AC21" s="31" t="s">
        <v>95</v>
      </c>
      <c r="AD21" s="32">
        <v>8061.87</v>
      </c>
    </row>
    <row r="22" spans="1:30" x14ac:dyDescent="0.25">
      <c r="A22" s="108"/>
      <c r="B22" s="102" t="s">
        <v>96</v>
      </c>
      <c r="C22" s="105">
        <v>6006.44</v>
      </c>
      <c r="D22" s="106" t="s">
        <v>95</v>
      </c>
      <c r="E22" s="44">
        <v>6743.07</v>
      </c>
      <c r="F22" s="105">
        <v>6743.08</v>
      </c>
      <c r="G22" s="106" t="s">
        <v>95</v>
      </c>
      <c r="H22" s="44">
        <v>7423.04</v>
      </c>
      <c r="I22" s="105">
        <v>7423.05</v>
      </c>
      <c r="J22" s="106" t="s">
        <v>95</v>
      </c>
      <c r="K22" s="44">
        <v>8046.3499999999995</v>
      </c>
      <c r="L22" s="105">
        <v>8046.36</v>
      </c>
      <c r="M22" s="106" t="s">
        <v>95</v>
      </c>
      <c r="N22" s="44">
        <v>8499.67</v>
      </c>
      <c r="O22" s="7"/>
      <c r="P22" s="10"/>
      <c r="Q22" s="108"/>
      <c r="R22" s="102" t="s">
        <v>96</v>
      </c>
      <c r="S22" s="105">
        <v>6072.5</v>
      </c>
      <c r="T22" s="106" t="s">
        <v>95</v>
      </c>
      <c r="U22" s="44">
        <v>6817.24</v>
      </c>
      <c r="V22" s="105">
        <v>6817.25</v>
      </c>
      <c r="W22" s="110" t="s">
        <v>95</v>
      </c>
      <c r="X22" s="44">
        <v>7504.7</v>
      </c>
      <c r="Y22" s="105">
        <v>7504.71</v>
      </c>
      <c r="Z22" s="106" t="s">
        <v>95</v>
      </c>
      <c r="AA22" s="44">
        <v>8134.86</v>
      </c>
      <c r="AB22" s="105">
        <v>8134.87</v>
      </c>
      <c r="AC22" s="106" t="s">
        <v>95</v>
      </c>
      <c r="AD22" s="44">
        <v>8593.17</v>
      </c>
    </row>
    <row r="23" spans="1:30" ht="17.45" customHeight="1" x14ac:dyDescent="0.25">
      <c r="A23" s="101">
        <v>10</v>
      </c>
      <c r="B23" s="29">
        <v>6016.79</v>
      </c>
      <c r="C23" s="30">
        <v>6377.8</v>
      </c>
      <c r="D23" s="31" t="s">
        <v>95</v>
      </c>
      <c r="E23" s="32">
        <v>7159.98</v>
      </c>
      <c r="F23" s="30">
        <v>7159.99</v>
      </c>
      <c r="G23" s="31" t="s">
        <v>95</v>
      </c>
      <c r="H23" s="31">
        <v>7881.99</v>
      </c>
      <c r="I23" s="33">
        <v>7882</v>
      </c>
      <c r="J23" s="31" t="s">
        <v>95</v>
      </c>
      <c r="K23" s="34">
        <v>8543.84</v>
      </c>
      <c r="L23" s="30">
        <v>8543.85</v>
      </c>
      <c r="M23" s="31" t="s">
        <v>95</v>
      </c>
      <c r="N23" s="32">
        <v>9025.19</v>
      </c>
      <c r="O23" s="7"/>
      <c r="P23" s="10"/>
      <c r="Q23" s="101">
        <v>10</v>
      </c>
      <c r="R23" s="29">
        <v>6082.97</v>
      </c>
      <c r="S23" s="30">
        <v>6447.95</v>
      </c>
      <c r="T23" s="31" t="s">
        <v>95</v>
      </c>
      <c r="U23" s="32">
        <v>7238.73</v>
      </c>
      <c r="V23" s="30">
        <v>7238.74</v>
      </c>
      <c r="W23" s="31" t="s">
        <v>95</v>
      </c>
      <c r="X23" s="31">
        <v>7968.69</v>
      </c>
      <c r="Y23" s="33">
        <v>7968.7</v>
      </c>
      <c r="Z23" s="31" t="s">
        <v>95</v>
      </c>
      <c r="AA23" s="34">
        <v>8637.82</v>
      </c>
      <c r="AB23" s="30">
        <v>8637.83</v>
      </c>
      <c r="AC23" s="31" t="s">
        <v>95</v>
      </c>
      <c r="AD23" s="32">
        <v>9124.4599999999991</v>
      </c>
    </row>
    <row r="24" spans="1:30" x14ac:dyDescent="0.25">
      <c r="A24" s="108"/>
      <c r="B24" s="107" t="s">
        <v>96</v>
      </c>
      <c r="C24" s="105">
        <v>6874.9800000000005</v>
      </c>
      <c r="D24" s="106" t="s">
        <v>95</v>
      </c>
      <c r="E24" s="44">
        <v>7718.1399999999994</v>
      </c>
      <c r="F24" s="105">
        <v>7718.15</v>
      </c>
      <c r="G24" s="106" t="s">
        <v>95</v>
      </c>
      <c r="H24" s="44">
        <v>8496.44</v>
      </c>
      <c r="I24" s="105">
        <v>8496.4500000000007</v>
      </c>
      <c r="J24" s="106" t="s">
        <v>95</v>
      </c>
      <c r="K24" s="44">
        <v>9209.880000000001</v>
      </c>
      <c r="L24" s="105">
        <v>9209.89</v>
      </c>
      <c r="M24" s="106" t="s">
        <v>95</v>
      </c>
      <c r="N24" s="44">
        <v>9728.75</v>
      </c>
      <c r="O24" s="7"/>
      <c r="P24" s="10"/>
      <c r="Q24" s="108"/>
      <c r="R24" s="107" t="s">
        <v>96</v>
      </c>
      <c r="S24" s="105">
        <v>6950.5999999999995</v>
      </c>
      <c r="T24" s="106" t="s">
        <v>95</v>
      </c>
      <c r="U24" s="44">
        <v>7803.03</v>
      </c>
      <c r="V24" s="105">
        <v>7803.04</v>
      </c>
      <c r="W24" s="106" t="s">
        <v>95</v>
      </c>
      <c r="X24" s="44">
        <v>8589.89</v>
      </c>
      <c r="Y24" s="105">
        <v>8589.9</v>
      </c>
      <c r="Z24" s="106" t="s">
        <v>95</v>
      </c>
      <c r="AA24" s="44">
        <v>9311.19</v>
      </c>
      <c r="AB24" s="105">
        <v>9311.2000000000007</v>
      </c>
      <c r="AC24" s="106" t="s">
        <v>95</v>
      </c>
      <c r="AD24" s="44">
        <v>9835.7599999999984</v>
      </c>
    </row>
    <row r="25" spans="1:30" x14ac:dyDescent="0.25">
      <c r="A25" s="109">
        <v>11</v>
      </c>
      <c r="B25" s="17">
        <v>6954.87</v>
      </c>
      <c r="C25" s="35">
        <v>7372.16</v>
      </c>
      <c r="D25" s="27" t="s">
        <v>95</v>
      </c>
      <c r="E25" s="36">
        <v>8276.2999999999993</v>
      </c>
      <c r="F25" s="35">
        <v>8276.31</v>
      </c>
      <c r="G25" s="37" t="s">
        <v>95</v>
      </c>
      <c r="H25" s="37">
        <v>9110.8799999999992</v>
      </c>
      <c r="I25" s="38">
        <v>9110.89</v>
      </c>
      <c r="J25" s="37" t="s">
        <v>95</v>
      </c>
      <c r="K25" s="39">
        <v>9875.92</v>
      </c>
      <c r="L25" s="35">
        <v>9875.93</v>
      </c>
      <c r="M25" s="37" t="s">
        <v>95</v>
      </c>
      <c r="N25" s="36">
        <v>10432.31</v>
      </c>
      <c r="O25" s="7"/>
      <c r="P25" s="10"/>
      <c r="Q25" s="108">
        <v>11</v>
      </c>
      <c r="R25" s="17">
        <v>7031.37</v>
      </c>
      <c r="S25" s="35">
        <v>7453.25</v>
      </c>
      <c r="T25" s="27" t="s">
        <v>95</v>
      </c>
      <c r="U25" s="36">
        <v>8367.33</v>
      </c>
      <c r="V25" s="35">
        <v>8367.34</v>
      </c>
      <c r="W25" s="37" t="s">
        <v>95</v>
      </c>
      <c r="X25" s="37">
        <v>9211.09</v>
      </c>
      <c r="Y25" s="38">
        <v>9211.1</v>
      </c>
      <c r="Z25" s="37" t="s">
        <v>95</v>
      </c>
      <c r="AA25" s="39">
        <v>9984.5499999999993</v>
      </c>
      <c r="AB25" s="35">
        <v>9984.56</v>
      </c>
      <c r="AC25" s="37" t="s">
        <v>95</v>
      </c>
      <c r="AD25" s="36">
        <v>10547.06</v>
      </c>
    </row>
    <row r="26" spans="1:30" x14ac:dyDescent="0.25">
      <c r="A26" s="40"/>
      <c r="B26" s="41"/>
      <c r="C26" s="42"/>
      <c r="D26" s="42"/>
      <c r="E26" s="42"/>
      <c r="F26" s="42"/>
      <c r="G26" s="42"/>
      <c r="H26" s="42"/>
      <c r="I26" s="43"/>
      <c r="J26" s="42"/>
      <c r="K26" s="43"/>
      <c r="L26" s="42"/>
      <c r="M26" s="42"/>
      <c r="N26" s="42"/>
      <c r="O26" s="7"/>
      <c r="P26" s="10"/>
      <c r="Q26" s="40"/>
      <c r="R26" s="41"/>
      <c r="S26" s="42"/>
      <c r="T26" s="42"/>
      <c r="U26" s="42"/>
      <c r="V26" s="42"/>
      <c r="W26" s="42"/>
      <c r="X26" s="42"/>
      <c r="Y26" s="43"/>
      <c r="Z26" s="42"/>
      <c r="AA26" s="43"/>
      <c r="AB26" s="42"/>
      <c r="AC26" s="42"/>
      <c r="AD26" s="42"/>
    </row>
    <row r="27" spans="1:30" x14ac:dyDescent="0.25">
      <c r="A27" s="40"/>
      <c r="B27" s="41"/>
      <c r="C27" s="42"/>
      <c r="D27" s="42"/>
      <c r="E27" s="42"/>
      <c r="F27" s="42"/>
      <c r="G27" s="42"/>
      <c r="H27" s="42"/>
      <c r="I27" s="43"/>
      <c r="J27" s="42"/>
      <c r="K27" s="43"/>
      <c r="L27" s="42"/>
      <c r="M27" s="42"/>
      <c r="N27" s="42"/>
      <c r="O27" s="7"/>
      <c r="P27" s="10"/>
      <c r="Q27" s="40"/>
      <c r="R27" s="41"/>
      <c r="S27" s="42"/>
      <c r="T27" s="42"/>
      <c r="U27" s="42"/>
      <c r="V27" s="42"/>
      <c r="W27" s="42"/>
      <c r="X27" s="42"/>
      <c r="Y27" s="43"/>
      <c r="Z27" s="42"/>
      <c r="AA27" s="43"/>
      <c r="AB27" s="42"/>
      <c r="AC27" s="42"/>
      <c r="AD27" s="42"/>
    </row>
    <row r="28" spans="1:30" x14ac:dyDescent="0.25">
      <c r="A28" s="3" t="s">
        <v>65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10"/>
      <c r="Q28" s="3" t="s">
        <v>47</v>
      </c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x14ac:dyDescent="0.25">
      <c r="A29" s="3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10"/>
      <c r="Q29" s="3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x14ac:dyDescent="0.25">
      <c r="A30" s="6" t="s">
        <v>67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10"/>
      <c r="Q30" s="6" t="s">
        <v>67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ht="15" customHeight="1" x14ac:dyDescent="0.25">
      <c r="A31" s="123" t="s">
        <v>72</v>
      </c>
      <c r="B31" s="123"/>
      <c r="C31" s="130" t="s">
        <v>81</v>
      </c>
      <c r="D31" s="131"/>
      <c r="E31" s="132"/>
      <c r="F31" s="130" t="s">
        <v>82</v>
      </c>
      <c r="G31" s="131"/>
      <c r="H31" s="132"/>
      <c r="I31" s="130" t="s">
        <v>83</v>
      </c>
      <c r="J31" s="131"/>
      <c r="K31" s="132"/>
      <c r="L31" s="130" t="s">
        <v>84</v>
      </c>
      <c r="M31" s="131"/>
      <c r="N31" s="132"/>
      <c r="O31" s="7"/>
      <c r="P31" s="10"/>
      <c r="Q31" s="123" t="s">
        <v>72</v>
      </c>
      <c r="R31" s="123"/>
      <c r="S31" s="130" t="s">
        <v>81</v>
      </c>
      <c r="T31" s="131"/>
      <c r="U31" s="132"/>
      <c r="V31" s="130" t="s">
        <v>82</v>
      </c>
      <c r="W31" s="131"/>
      <c r="X31" s="132"/>
      <c r="Y31" s="130" t="s">
        <v>83</v>
      </c>
      <c r="Z31" s="131"/>
      <c r="AA31" s="132"/>
      <c r="AB31" s="130" t="s">
        <v>84</v>
      </c>
      <c r="AC31" s="131"/>
      <c r="AD31" s="132"/>
    </row>
    <row r="32" spans="1:30" x14ac:dyDescent="0.25">
      <c r="A32" s="129"/>
      <c r="B32" s="128"/>
      <c r="C32" s="104" t="s">
        <v>85</v>
      </c>
      <c r="D32" s="104"/>
      <c r="E32" s="104" t="s">
        <v>86</v>
      </c>
      <c r="F32" s="104" t="s">
        <v>85</v>
      </c>
      <c r="G32" s="104"/>
      <c r="H32" s="104" t="s">
        <v>86</v>
      </c>
      <c r="I32" s="104" t="s">
        <v>85</v>
      </c>
      <c r="J32" s="104"/>
      <c r="K32" s="104" t="s">
        <v>86</v>
      </c>
      <c r="L32" s="104" t="s">
        <v>85</v>
      </c>
      <c r="M32" s="104"/>
      <c r="N32" s="104" t="s">
        <v>86</v>
      </c>
      <c r="O32" s="7"/>
      <c r="P32" s="10"/>
      <c r="Q32" s="129"/>
      <c r="R32" s="128"/>
      <c r="S32" s="104" t="s">
        <v>85</v>
      </c>
      <c r="T32" s="104"/>
      <c r="U32" s="104" t="s">
        <v>86</v>
      </c>
      <c r="V32" s="104" t="s">
        <v>85</v>
      </c>
      <c r="W32" s="104"/>
      <c r="X32" s="104" t="s">
        <v>86</v>
      </c>
      <c r="Y32" s="104" t="s">
        <v>85</v>
      </c>
      <c r="Z32" s="104"/>
      <c r="AA32" s="104" t="s">
        <v>86</v>
      </c>
      <c r="AB32" s="104" t="s">
        <v>85</v>
      </c>
      <c r="AC32" s="104"/>
      <c r="AD32" s="104" t="s">
        <v>86</v>
      </c>
    </row>
    <row r="33" spans="1:30" x14ac:dyDescent="0.25">
      <c r="A33" s="124"/>
      <c r="B33" s="124"/>
      <c r="C33" s="18" t="s">
        <v>87</v>
      </c>
      <c r="D33" s="19"/>
      <c r="E33" s="20" t="s">
        <v>88</v>
      </c>
      <c r="F33" s="18" t="s">
        <v>89</v>
      </c>
      <c r="G33" s="19"/>
      <c r="H33" s="21" t="s">
        <v>90</v>
      </c>
      <c r="I33" s="18" t="s">
        <v>91</v>
      </c>
      <c r="J33" s="19"/>
      <c r="K33" s="21" t="s">
        <v>92</v>
      </c>
      <c r="L33" s="18" t="s">
        <v>93</v>
      </c>
      <c r="M33" s="22"/>
      <c r="N33" s="20" t="s">
        <v>94</v>
      </c>
      <c r="O33" s="7"/>
      <c r="P33" s="10"/>
      <c r="Q33" s="124"/>
      <c r="R33" s="124"/>
      <c r="S33" s="18" t="s">
        <v>87</v>
      </c>
      <c r="T33" s="19"/>
      <c r="U33" s="20" t="s">
        <v>88</v>
      </c>
      <c r="V33" s="18" t="s">
        <v>89</v>
      </c>
      <c r="W33" s="19"/>
      <c r="X33" s="21" t="s">
        <v>90</v>
      </c>
      <c r="Y33" s="18" t="s">
        <v>91</v>
      </c>
      <c r="Z33" s="19"/>
      <c r="AA33" s="21" t="s">
        <v>92</v>
      </c>
      <c r="AB33" s="18" t="s">
        <v>93</v>
      </c>
      <c r="AC33" s="22"/>
      <c r="AD33" s="20" t="s">
        <v>94</v>
      </c>
    </row>
    <row r="34" spans="1:30" ht="14.45" customHeight="1" x14ac:dyDescent="0.25">
      <c r="A34" s="103">
        <v>2</v>
      </c>
      <c r="B34" s="15">
        <v>1624.7525292</v>
      </c>
      <c r="C34" s="23">
        <v>1722.24</v>
      </c>
      <c r="D34" s="24" t="s">
        <v>95</v>
      </c>
      <c r="E34" s="25">
        <v>1933.46</v>
      </c>
      <c r="F34" s="23">
        <v>1933.47</v>
      </c>
      <c r="G34" s="24" t="s">
        <v>95</v>
      </c>
      <c r="H34" s="25">
        <v>2128.4299999999998</v>
      </c>
      <c r="I34" s="23">
        <v>2128.44</v>
      </c>
      <c r="J34" s="24" t="s">
        <v>95</v>
      </c>
      <c r="K34" s="24">
        <v>2307.15</v>
      </c>
      <c r="L34" s="23">
        <v>2307.1600000000003</v>
      </c>
      <c r="M34" s="24" t="s">
        <v>95</v>
      </c>
      <c r="N34" s="25">
        <v>2437.13</v>
      </c>
      <c r="O34" s="7"/>
      <c r="P34" s="10"/>
      <c r="Q34" s="103">
        <v>2</v>
      </c>
      <c r="R34" s="15">
        <v>1642.62</v>
      </c>
      <c r="S34" s="23">
        <v>1741.18</v>
      </c>
      <c r="T34" s="24" t="s">
        <v>95</v>
      </c>
      <c r="U34" s="25">
        <v>1954.72</v>
      </c>
      <c r="V34" s="23">
        <v>1954.73</v>
      </c>
      <c r="W34" s="24" t="s">
        <v>95</v>
      </c>
      <c r="X34" s="25">
        <v>2151.83</v>
      </c>
      <c r="Y34" s="23">
        <v>2151.84</v>
      </c>
      <c r="Z34" s="24" t="s">
        <v>95</v>
      </c>
      <c r="AA34" s="24">
        <v>2332.52</v>
      </c>
      <c r="AB34" s="23">
        <v>2332.5300000000002</v>
      </c>
      <c r="AC34" s="24" t="s">
        <v>95</v>
      </c>
      <c r="AD34" s="25">
        <v>2463.9299999999998</v>
      </c>
    </row>
    <row r="35" spans="1:30" x14ac:dyDescent="0.25">
      <c r="A35" s="103">
        <v>3</v>
      </c>
      <c r="B35" s="15">
        <v>1765.47</v>
      </c>
      <c r="C35" s="26">
        <v>1871.4</v>
      </c>
      <c r="D35" s="27" t="s">
        <v>95</v>
      </c>
      <c r="E35" s="28">
        <v>2100.91</v>
      </c>
      <c r="F35" s="26">
        <v>2100.92</v>
      </c>
      <c r="G35" s="27" t="s">
        <v>95</v>
      </c>
      <c r="H35" s="28">
        <v>2312.77</v>
      </c>
      <c r="I35" s="24">
        <v>2312.7800000000002</v>
      </c>
      <c r="J35" s="27" t="s">
        <v>95</v>
      </c>
      <c r="K35" s="24">
        <v>2506.9699999999998</v>
      </c>
      <c r="L35" s="26">
        <v>2506.98</v>
      </c>
      <c r="M35" s="27" t="s">
        <v>95</v>
      </c>
      <c r="N35" s="28">
        <v>2648.21</v>
      </c>
      <c r="O35" s="7"/>
      <c r="P35" s="10"/>
      <c r="Q35" s="103">
        <v>3</v>
      </c>
      <c r="R35" s="15">
        <v>1784.89</v>
      </c>
      <c r="S35" s="26">
        <v>1891.98</v>
      </c>
      <c r="T35" s="27" t="s">
        <v>95</v>
      </c>
      <c r="U35" s="28">
        <v>2124.02</v>
      </c>
      <c r="V35" s="26">
        <v>2124.0300000000002</v>
      </c>
      <c r="W35" s="27" t="s">
        <v>95</v>
      </c>
      <c r="X35" s="28">
        <v>2338.21</v>
      </c>
      <c r="Y35" s="24">
        <v>2338.2200000000003</v>
      </c>
      <c r="Z35" s="27" t="s">
        <v>95</v>
      </c>
      <c r="AA35" s="24">
        <v>2534.54</v>
      </c>
      <c r="AB35" s="26">
        <v>2534.5500000000002</v>
      </c>
      <c r="AC35" s="27" t="s">
        <v>95</v>
      </c>
      <c r="AD35" s="28">
        <v>2677.34</v>
      </c>
    </row>
    <row r="36" spans="1:30" ht="15" customHeight="1" x14ac:dyDescent="0.25">
      <c r="A36" s="101">
        <v>4</v>
      </c>
      <c r="B36" s="29">
        <v>1856.46</v>
      </c>
      <c r="C36" s="30">
        <v>1967.85</v>
      </c>
      <c r="D36" s="31" t="s">
        <v>95</v>
      </c>
      <c r="E36" s="32">
        <v>2209.19</v>
      </c>
      <c r="F36" s="30">
        <v>2209.2000000000003</v>
      </c>
      <c r="G36" s="31" t="s">
        <v>95</v>
      </c>
      <c r="H36" s="32">
        <v>2431.96</v>
      </c>
      <c r="I36" s="34">
        <v>2431.9700000000003</v>
      </c>
      <c r="J36" s="31" t="s">
        <v>95</v>
      </c>
      <c r="K36" s="34">
        <v>2636.17</v>
      </c>
      <c r="L36" s="30">
        <v>2636.1800000000003</v>
      </c>
      <c r="M36" s="31" t="s">
        <v>95</v>
      </c>
      <c r="N36" s="32">
        <v>2784.69</v>
      </c>
      <c r="O36" s="7"/>
      <c r="P36" s="10"/>
      <c r="Q36" s="101">
        <v>4</v>
      </c>
      <c r="R36" s="29">
        <v>1877.61</v>
      </c>
      <c r="S36" s="30">
        <v>1990.27</v>
      </c>
      <c r="T36" s="31" t="s">
        <v>95</v>
      </c>
      <c r="U36" s="32">
        <v>2234.36</v>
      </c>
      <c r="V36" s="30">
        <v>2234.3700000000003</v>
      </c>
      <c r="W36" s="31" t="s">
        <v>95</v>
      </c>
      <c r="X36" s="32">
        <v>2459.67</v>
      </c>
      <c r="Y36" s="34">
        <v>2459.6800000000003</v>
      </c>
      <c r="Z36" s="31" t="s">
        <v>95</v>
      </c>
      <c r="AA36" s="34">
        <v>2666.21</v>
      </c>
      <c r="AB36" s="30">
        <v>2666.2200000000003</v>
      </c>
      <c r="AC36" s="31" t="s">
        <v>95</v>
      </c>
      <c r="AD36" s="32">
        <v>2816.42</v>
      </c>
    </row>
    <row r="37" spans="1:30" ht="15" customHeight="1" x14ac:dyDescent="0.25">
      <c r="A37" s="108"/>
      <c r="B37" s="102" t="s">
        <v>96</v>
      </c>
      <c r="C37" s="105">
        <v>2021.57</v>
      </c>
      <c r="D37" s="106" t="s">
        <v>95</v>
      </c>
      <c r="E37" s="44">
        <v>2269.5</v>
      </c>
      <c r="F37" s="105">
        <v>2269.5100000000002</v>
      </c>
      <c r="G37" s="106" t="s">
        <v>95</v>
      </c>
      <c r="H37" s="44">
        <v>2498.35</v>
      </c>
      <c r="I37" s="105">
        <v>2498.36</v>
      </c>
      <c r="J37" s="106" t="s">
        <v>95</v>
      </c>
      <c r="K37" s="44">
        <v>2708.13</v>
      </c>
      <c r="L37" s="105">
        <v>2708.1400000000003</v>
      </c>
      <c r="M37" s="106" t="s">
        <v>95</v>
      </c>
      <c r="N37" s="44">
        <v>2860.71</v>
      </c>
      <c r="O37" s="7"/>
      <c r="P37" s="10"/>
      <c r="Q37" s="108"/>
      <c r="R37" s="102" t="s">
        <v>96</v>
      </c>
      <c r="S37" s="105">
        <v>2044.68</v>
      </c>
      <c r="T37" s="106" t="s">
        <v>95</v>
      </c>
      <c r="U37" s="44">
        <v>2295.44</v>
      </c>
      <c r="V37" s="105">
        <v>2295.4500000000003</v>
      </c>
      <c r="W37" s="106" t="s">
        <v>95</v>
      </c>
      <c r="X37" s="44">
        <v>2526.91</v>
      </c>
      <c r="Y37" s="105">
        <v>2526.92</v>
      </c>
      <c r="Z37" s="106" t="s">
        <v>95</v>
      </c>
      <c r="AA37" s="44">
        <v>2739.1</v>
      </c>
      <c r="AB37" s="105">
        <v>2739.11</v>
      </c>
      <c r="AC37" s="106" t="s">
        <v>95</v>
      </c>
      <c r="AD37" s="44">
        <v>2893.41</v>
      </c>
    </row>
    <row r="38" spans="1:30" x14ac:dyDescent="0.25">
      <c r="A38" s="101">
        <v>5</v>
      </c>
      <c r="B38" s="29">
        <v>1957.82</v>
      </c>
      <c r="C38" s="30">
        <v>2075.29</v>
      </c>
      <c r="D38" s="31" t="s">
        <v>95</v>
      </c>
      <c r="E38" s="32">
        <v>2329.81</v>
      </c>
      <c r="F38" s="30">
        <v>2329.8200000000002</v>
      </c>
      <c r="G38" s="31" t="s">
        <v>95</v>
      </c>
      <c r="H38" s="32">
        <v>2564.7399999999998</v>
      </c>
      <c r="I38" s="34">
        <v>2564.75</v>
      </c>
      <c r="J38" s="31" t="s">
        <v>95</v>
      </c>
      <c r="K38" s="34">
        <v>2780.1</v>
      </c>
      <c r="L38" s="30">
        <v>2780.11</v>
      </c>
      <c r="M38" s="31" t="s">
        <v>95</v>
      </c>
      <c r="N38" s="32">
        <v>2936.73</v>
      </c>
      <c r="O38" s="7"/>
      <c r="P38" s="10"/>
      <c r="Q38" s="101">
        <v>5</v>
      </c>
      <c r="R38" s="29">
        <v>1980.27</v>
      </c>
      <c r="S38" s="30">
        <v>2099.09</v>
      </c>
      <c r="T38" s="31" t="s">
        <v>95</v>
      </c>
      <c r="U38" s="32">
        <v>2356.52</v>
      </c>
      <c r="V38" s="30">
        <v>2356.5300000000002</v>
      </c>
      <c r="W38" s="31" t="s">
        <v>95</v>
      </c>
      <c r="X38" s="32">
        <v>2594.15</v>
      </c>
      <c r="Y38" s="34">
        <v>2594.1600000000003</v>
      </c>
      <c r="Z38" s="31" t="s">
        <v>95</v>
      </c>
      <c r="AA38" s="34">
        <v>2811.98</v>
      </c>
      <c r="AB38" s="30">
        <v>2811.9900000000002</v>
      </c>
      <c r="AC38" s="31" t="s">
        <v>95</v>
      </c>
      <c r="AD38" s="32">
        <v>2970.41</v>
      </c>
    </row>
    <row r="39" spans="1:30" x14ac:dyDescent="0.25">
      <c r="A39" s="108"/>
      <c r="B39" s="102" t="s">
        <v>96</v>
      </c>
      <c r="C39" s="105">
        <v>2134.33</v>
      </c>
      <c r="D39" s="106" t="s">
        <v>95</v>
      </c>
      <c r="E39" s="44">
        <v>2396.09</v>
      </c>
      <c r="F39" s="105">
        <v>2396.1000000000004</v>
      </c>
      <c r="G39" s="106" t="s">
        <v>95</v>
      </c>
      <c r="H39" s="44">
        <v>2637.7099999999996</v>
      </c>
      <c r="I39" s="105">
        <v>2637.72</v>
      </c>
      <c r="J39" s="106" t="s">
        <v>95</v>
      </c>
      <c r="K39" s="44">
        <v>2859.2</v>
      </c>
      <c r="L39" s="105">
        <v>2859.21</v>
      </c>
      <c r="M39" s="106" t="s">
        <v>95</v>
      </c>
      <c r="N39" s="44">
        <v>3020.28</v>
      </c>
      <c r="O39" s="7"/>
      <c r="P39" s="10"/>
      <c r="Q39" s="108"/>
      <c r="R39" s="102" t="s">
        <v>96</v>
      </c>
      <c r="S39" s="105">
        <v>2158.83</v>
      </c>
      <c r="T39" s="106" t="s">
        <v>95</v>
      </c>
      <c r="U39" s="44">
        <v>2423.59</v>
      </c>
      <c r="V39" s="105">
        <v>2423.6000000000004</v>
      </c>
      <c r="W39" s="106" t="s">
        <v>95</v>
      </c>
      <c r="X39" s="44">
        <v>2667.9900000000002</v>
      </c>
      <c r="Y39" s="105">
        <v>2668.0000000000005</v>
      </c>
      <c r="Z39" s="106" t="s">
        <v>95</v>
      </c>
      <c r="AA39" s="44">
        <v>2892.02</v>
      </c>
      <c r="AB39" s="105">
        <v>2892.03</v>
      </c>
      <c r="AC39" s="106" t="s">
        <v>95</v>
      </c>
      <c r="AD39" s="44">
        <v>3054.95</v>
      </c>
    </row>
    <row r="40" spans="1:30" x14ac:dyDescent="0.25">
      <c r="A40" s="101">
        <v>6</v>
      </c>
      <c r="B40" s="29">
        <v>2069.2199999999998</v>
      </c>
      <c r="C40" s="30">
        <v>2193.37</v>
      </c>
      <c r="D40" s="31" t="s">
        <v>95</v>
      </c>
      <c r="E40" s="32">
        <v>2462.37</v>
      </c>
      <c r="F40" s="30">
        <v>2462.38</v>
      </c>
      <c r="G40" s="31" t="s">
        <v>95</v>
      </c>
      <c r="H40" s="32">
        <v>2710.68</v>
      </c>
      <c r="I40" s="34">
        <v>2710.69</v>
      </c>
      <c r="J40" s="31" t="s">
        <v>95</v>
      </c>
      <c r="K40" s="34">
        <v>2938.29</v>
      </c>
      <c r="L40" s="30">
        <v>2938.3</v>
      </c>
      <c r="M40" s="31" t="s">
        <v>95</v>
      </c>
      <c r="N40" s="32">
        <v>3103.83</v>
      </c>
      <c r="O40" s="7"/>
      <c r="P40" s="10"/>
      <c r="Q40" s="101">
        <v>6</v>
      </c>
      <c r="R40" s="29">
        <v>2092.9899999999998</v>
      </c>
      <c r="S40" s="30">
        <v>2218.5700000000002</v>
      </c>
      <c r="T40" s="31" t="s">
        <v>95</v>
      </c>
      <c r="U40" s="32">
        <v>2490.66</v>
      </c>
      <c r="V40" s="30">
        <v>2490.67</v>
      </c>
      <c r="W40" s="31" t="s">
        <v>95</v>
      </c>
      <c r="X40" s="32">
        <v>2741.82</v>
      </c>
      <c r="Y40" s="34">
        <v>2741.8300000000004</v>
      </c>
      <c r="Z40" s="31" t="s">
        <v>95</v>
      </c>
      <c r="AA40" s="34">
        <v>2972.05</v>
      </c>
      <c r="AB40" s="30">
        <v>2972.0600000000004</v>
      </c>
      <c r="AC40" s="31" t="s">
        <v>95</v>
      </c>
      <c r="AD40" s="32">
        <v>3139.49</v>
      </c>
    </row>
    <row r="41" spans="1:30" x14ac:dyDescent="0.25">
      <c r="A41" s="108"/>
      <c r="B41" s="102" t="s">
        <v>96</v>
      </c>
      <c r="C41" s="105">
        <v>2279.0299999999997</v>
      </c>
      <c r="D41" s="106" t="s">
        <v>95</v>
      </c>
      <c r="E41" s="44">
        <v>2558.54</v>
      </c>
      <c r="F41" s="105">
        <v>2558.5500000000002</v>
      </c>
      <c r="G41" s="106" t="s">
        <v>95</v>
      </c>
      <c r="H41" s="44">
        <v>2816.54</v>
      </c>
      <c r="I41" s="105">
        <v>2816.55</v>
      </c>
      <c r="J41" s="106" t="s">
        <v>95</v>
      </c>
      <c r="K41" s="44">
        <v>3053.04</v>
      </c>
      <c r="L41" s="105">
        <v>3053.05</v>
      </c>
      <c r="M41" s="106" t="s">
        <v>95</v>
      </c>
      <c r="N41" s="44">
        <v>3225.0499999999997</v>
      </c>
      <c r="O41" s="7"/>
      <c r="P41" s="10"/>
      <c r="Q41" s="108"/>
      <c r="R41" s="102" t="s">
        <v>96</v>
      </c>
      <c r="S41" s="105">
        <v>2305.15</v>
      </c>
      <c r="T41" s="106" t="s">
        <v>95</v>
      </c>
      <c r="U41" s="44">
        <v>2587.87</v>
      </c>
      <c r="V41" s="105">
        <v>2587.88</v>
      </c>
      <c r="W41" s="106" t="s">
        <v>95</v>
      </c>
      <c r="X41" s="44">
        <v>2848.8300000000004</v>
      </c>
      <c r="Y41" s="105">
        <v>2848.8400000000006</v>
      </c>
      <c r="Z41" s="106" t="s">
        <v>95</v>
      </c>
      <c r="AA41" s="44">
        <v>3088.04</v>
      </c>
      <c r="AB41" s="105">
        <v>3088.05</v>
      </c>
      <c r="AC41" s="106" t="s">
        <v>95</v>
      </c>
      <c r="AD41" s="44">
        <v>3262.02</v>
      </c>
    </row>
    <row r="42" spans="1:30" x14ac:dyDescent="0.25">
      <c r="A42" s="101">
        <v>7</v>
      </c>
      <c r="B42" s="29">
        <v>2230.84</v>
      </c>
      <c r="C42" s="30">
        <v>2364.69</v>
      </c>
      <c r="D42" s="31" t="s">
        <v>95</v>
      </c>
      <c r="E42" s="32">
        <v>2654.7</v>
      </c>
      <c r="F42" s="30">
        <v>2654.71</v>
      </c>
      <c r="G42" s="31" t="s">
        <v>95</v>
      </c>
      <c r="H42" s="32">
        <v>2922.4</v>
      </c>
      <c r="I42" s="34">
        <v>2922.4100000000003</v>
      </c>
      <c r="J42" s="31" t="s">
        <v>95</v>
      </c>
      <c r="K42" s="34">
        <v>3167.79</v>
      </c>
      <c r="L42" s="30">
        <v>3167.8</v>
      </c>
      <c r="M42" s="31" t="s">
        <v>95</v>
      </c>
      <c r="N42" s="32">
        <v>3346.26</v>
      </c>
      <c r="O42" s="7"/>
      <c r="P42" s="10"/>
      <c r="Q42" s="101">
        <v>7</v>
      </c>
      <c r="R42" s="29">
        <v>2256.36</v>
      </c>
      <c r="S42" s="30">
        <v>2391.7399999999998</v>
      </c>
      <c r="T42" s="31" t="s">
        <v>95</v>
      </c>
      <c r="U42" s="32">
        <v>2685.07</v>
      </c>
      <c r="V42" s="30">
        <v>2685.0800000000004</v>
      </c>
      <c r="W42" s="31" t="s">
        <v>95</v>
      </c>
      <c r="X42" s="32">
        <v>2955.83</v>
      </c>
      <c r="Y42" s="34">
        <v>2955.84</v>
      </c>
      <c r="Z42" s="31" t="s">
        <v>95</v>
      </c>
      <c r="AA42" s="34">
        <v>3204.03</v>
      </c>
      <c r="AB42" s="30">
        <v>3204.0400000000004</v>
      </c>
      <c r="AC42" s="31" t="s">
        <v>95</v>
      </c>
      <c r="AD42" s="32">
        <v>3384.54</v>
      </c>
    </row>
    <row r="43" spans="1:30" x14ac:dyDescent="0.25">
      <c r="A43" s="108"/>
      <c r="B43" s="102" t="s">
        <v>96</v>
      </c>
      <c r="C43" s="105">
        <v>2516.94</v>
      </c>
      <c r="D43" s="106" t="s">
        <v>95</v>
      </c>
      <c r="E43" s="44">
        <v>2825.62</v>
      </c>
      <c r="F43" s="105">
        <v>2825.63</v>
      </c>
      <c r="G43" s="106" t="s">
        <v>95</v>
      </c>
      <c r="H43" s="44">
        <v>3110.55</v>
      </c>
      <c r="I43" s="105">
        <v>3110.5600000000004</v>
      </c>
      <c r="J43" s="106" t="s">
        <v>95</v>
      </c>
      <c r="K43" s="44">
        <v>3371.74</v>
      </c>
      <c r="L43" s="105">
        <v>3371.75</v>
      </c>
      <c r="M43" s="106" t="s">
        <v>95</v>
      </c>
      <c r="N43" s="44">
        <v>3561.7000000000003</v>
      </c>
      <c r="O43" s="7"/>
      <c r="P43" s="10"/>
      <c r="Q43" s="108"/>
      <c r="R43" s="102" t="s">
        <v>96</v>
      </c>
      <c r="S43" s="105">
        <v>2545.4799999999996</v>
      </c>
      <c r="T43" s="106" t="s">
        <v>95</v>
      </c>
      <c r="U43" s="44">
        <v>2857.6600000000003</v>
      </c>
      <c r="V43" s="105">
        <v>2857.6700000000005</v>
      </c>
      <c r="W43" s="106" t="s">
        <v>95</v>
      </c>
      <c r="X43" s="44">
        <v>3145.8199999999997</v>
      </c>
      <c r="Y43" s="105">
        <v>3145.83</v>
      </c>
      <c r="Z43" s="106" t="s">
        <v>95</v>
      </c>
      <c r="AA43" s="44">
        <v>3409.98</v>
      </c>
      <c r="AB43" s="105">
        <v>3409.9900000000002</v>
      </c>
      <c r="AC43" s="106" t="s">
        <v>95</v>
      </c>
      <c r="AD43" s="44">
        <v>3602.09</v>
      </c>
    </row>
    <row r="44" spans="1:30" x14ac:dyDescent="0.25">
      <c r="A44" s="101">
        <v>8</v>
      </c>
      <c r="B44" s="29">
        <v>2518.09</v>
      </c>
      <c r="C44" s="30">
        <v>2669.18</v>
      </c>
      <c r="D44" s="31" t="s">
        <v>95</v>
      </c>
      <c r="E44" s="32">
        <v>2996.53</v>
      </c>
      <c r="F44" s="30">
        <v>2996.5400000000004</v>
      </c>
      <c r="G44" s="31" t="s">
        <v>95</v>
      </c>
      <c r="H44" s="32">
        <v>3298.7</v>
      </c>
      <c r="I44" s="34">
        <v>3298.71</v>
      </c>
      <c r="J44" s="31" t="s">
        <v>95</v>
      </c>
      <c r="K44" s="34">
        <v>3575.69</v>
      </c>
      <c r="L44" s="30">
        <v>3575.7000000000003</v>
      </c>
      <c r="M44" s="31" t="s">
        <v>95</v>
      </c>
      <c r="N44" s="32">
        <v>3777.14</v>
      </c>
      <c r="O44" s="7"/>
      <c r="P44" s="10"/>
      <c r="Q44" s="101">
        <v>8</v>
      </c>
      <c r="R44" s="29">
        <v>2546.42</v>
      </c>
      <c r="S44" s="30">
        <v>2699.21</v>
      </c>
      <c r="T44" s="31" t="s">
        <v>95</v>
      </c>
      <c r="U44" s="32">
        <v>3030.24</v>
      </c>
      <c r="V44" s="30">
        <v>3030.25</v>
      </c>
      <c r="W44" s="31" t="s">
        <v>95</v>
      </c>
      <c r="X44" s="32">
        <v>3335.81</v>
      </c>
      <c r="Y44" s="34">
        <v>3335.82</v>
      </c>
      <c r="Z44" s="31" t="s">
        <v>95</v>
      </c>
      <c r="AA44" s="34">
        <v>3615.92</v>
      </c>
      <c r="AB44" s="30">
        <v>3615.9300000000003</v>
      </c>
      <c r="AC44" s="31" t="s">
        <v>95</v>
      </c>
      <c r="AD44" s="32">
        <v>3819.63</v>
      </c>
    </row>
    <row r="45" spans="1:30" x14ac:dyDescent="0.25">
      <c r="A45" s="108"/>
      <c r="B45" s="102" t="s">
        <v>96</v>
      </c>
      <c r="C45" s="105">
        <v>2873.02</v>
      </c>
      <c r="D45" s="106" t="s">
        <v>95</v>
      </c>
      <c r="E45" s="44">
        <v>3225.3700000000003</v>
      </c>
      <c r="F45" s="105">
        <v>3225.3800000000006</v>
      </c>
      <c r="G45" s="106" t="s">
        <v>95</v>
      </c>
      <c r="H45" s="44">
        <v>3550.62</v>
      </c>
      <c r="I45" s="105">
        <v>3550.63</v>
      </c>
      <c r="J45" s="106" t="s">
        <v>95</v>
      </c>
      <c r="K45" s="44">
        <v>3848.76</v>
      </c>
      <c r="L45" s="105">
        <v>3848.7700000000004</v>
      </c>
      <c r="M45" s="106" t="s">
        <v>95</v>
      </c>
      <c r="N45" s="44">
        <v>4065.6</v>
      </c>
      <c r="O45" s="7"/>
      <c r="P45" s="10"/>
      <c r="Q45" s="108"/>
      <c r="R45" s="102" t="s">
        <v>96</v>
      </c>
      <c r="S45" s="105">
        <v>2905.52</v>
      </c>
      <c r="T45" s="106" t="s">
        <v>95</v>
      </c>
      <c r="U45" s="44">
        <v>3261.8599999999997</v>
      </c>
      <c r="V45" s="105">
        <v>3261.87</v>
      </c>
      <c r="W45" s="106" t="s">
        <v>95</v>
      </c>
      <c r="X45" s="44">
        <v>3590.7799999999997</v>
      </c>
      <c r="Y45" s="105">
        <v>3590.79</v>
      </c>
      <c r="Z45" s="106" t="s">
        <v>95</v>
      </c>
      <c r="AA45" s="44">
        <v>3892.3</v>
      </c>
      <c r="AB45" s="105">
        <v>3892.3100000000004</v>
      </c>
      <c r="AC45" s="106" t="s">
        <v>95</v>
      </c>
      <c r="AD45" s="44">
        <v>4111.59</v>
      </c>
    </row>
    <row r="46" spans="1:30" x14ac:dyDescent="0.25">
      <c r="A46" s="101">
        <v>9</v>
      </c>
      <c r="B46" s="29">
        <v>2902.7</v>
      </c>
      <c r="C46" s="30">
        <v>3076.86</v>
      </c>
      <c r="D46" s="31" t="s">
        <v>95</v>
      </c>
      <c r="E46" s="32">
        <v>3454.21</v>
      </c>
      <c r="F46" s="30">
        <v>3454.2200000000003</v>
      </c>
      <c r="G46" s="31" t="s">
        <v>95</v>
      </c>
      <c r="H46" s="32">
        <v>3802.54</v>
      </c>
      <c r="I46" s="34">
        <v>3802.55</v>
      </c>
      <c r="J46" s="31" t="s">
        <v>95</v>
      </c>
      <c r="K46" s="34">
        <v>4121.83</v>
      </c>
      <c r="L46" s="30">
        <v>4121.84</v>
      </c>
      <c r="M46" s="31" t="s">
        <v>95</v>
      </c>
      <c r="N46" s="32">
        <v>4354.05</v>
      </c>
      <c r="O46" s="7"/>
      <c r="P46" s="10"/>
      <c r="Q46" s="101">
        <v>9</v>
      </c>
      <c r="R46" s="29">
        <v>2935.69</v>
      </c>
      <c r="S46" s="30">
        <v>3111.83</v>
      </c>
      <c r="T46" s="31" t="s">
        <v>95</v>
      </c>
      <c r="U46" s="32">
        <v>3493.47</v>
      </c>
      <c r="V46" s="30">
        <v>3493.48</v>
      </c>
      <c r="W46" s="31" t="s">
        <v>95</v>
      </c>
      <c r="X46" s="32">
        <v>3845.75</v>
      </c>
      <c r="Y46" s="34">
        <v>3845.76</v>
      </c>
      <c r="Z46" s="31" t="s">
        <v>95</v>
      </c>
      <c r="AA46" s="34">
        <v>4168.68</v>
      </c>
      <c r="AB46" s="30">
        <v>4168.6900000000005</v>
      </c>
      <c r="AC46" s="31" t="s">
        <v>95</v>
      </c>
      <c r="AD46" s="32">
        <v>4403.54</v>
      </c>
    </row>
    <row r="47" spans="1:30" x14ac:dyDescent="0.25">
      <c r="A47" s="108"/>
      <c r="B47" s="102" t="s">
        <v>96</v>
      </c>
      <c r="C47" s="105">
        <v>3313.07</v>
      </c>
      <c r="D47" s="106" t="s">
        <v>95</v>
      </c>
      <c r="E47" s="44">
        <v>3719.39</v>
      </c>
      <c r="F47" s="105">
        <v>3719.4</v>
      </c>
      <c r="G47" s="106" t="s">
        <v>95</v>
      </c>
      <c r="H47" s="44">
        <v>4094.45</v>
      </c>
      <c r="I47" s="105">
        <v>4094.46</v>
      </c>
      <c r="J47" s="106" t="s">
        <v>95</v>
      </c>
      <c r="K47" s="44">
        <v>4438.26</v>
      </c>
      <c r="L47" s="105">
        <v>4438.2700000000004</v>
      </c>
      <c r="M47" s="106" t="s">
        <v>95</v>
      </c>
      <c r="N47" s="44">
        <v>4688.3100000000004</v>
      </c>
      <c r="O47" s="7"/>
      <c r="P47" s="10"/>
      <c r="Q47" s="108"/>
      <c r="R47" s="102" t="s">
        <v>96</v>
      </c>
      <c r="S47" s="105">
        <v>3350.88</v>
      </c>
      <c r="T47" s="106" t="s">
        <v>95</v>
      </c>
      <c r="U47" s="44">
        <v>3761.8399999999997</v>
      </c>
      <c r="V47" s="105">
        <v>3761.85</v>
      </c>
      <c r="W47" s="106" t="s">
        <v>95</v>
      </c>
      <c r="X47" s="44">
        <v>4141.1899999999996</v>
      </c>
      <c r="Y47" s="105">
        <v>4141.2</v>
      </c>
      <c r="Z47" s="106" t="s">
        <v>95</v>
      </c>
      <c r="AA47" s="44">
        <v>4488.92</v>
      </c>
      <c r="AB47" s="105">
        <v>4488.93</v>
      </c>
      <c r="AC47" s="106" t="s">
        <v>95</v>
      </c>
      <c r="AD47" s="44">
        <v>4741.82</v>
      </c>
    </row>
    <row r="48" spans="1:30" x14ac:dyDescent="0.25">
      <c r="A48" s="101">
        <v>10</v>
      </c>
      <c r="B48" s="29">
        <v>3348.37</v>
      </c>
      <c r="C48" s="30">
        <v>3549.27</v>
      </c>
      <c r="D48" s="31" t="s">
        <v>95</v>
      </c>
      <c r="E48" s="32">
        <v>3984.56</v>
      </c>
      <c r="F48" s="30">
        <v>3984.57</v>
      </c>
      <c r="G48" s="31" t="s">
        <v>95</v>
      </c>
      <c r="H48" s="32">
        <v>4386.3599999999997</v>
      </c>
      <c r="I48" s="34">
        <v>4386.37</v>
      </c>
      <c r="J48" s="31" t="s">
        <v>95</v>
      </c>
      <c r="K48" s="34">
        <v>4754.6899999999996</v>
      </c>
      <c r="L48" s="30">
        <v>4754.7</v>
      </c>
      <c r="M48" s="31" t="s">
        <v>95</v>
      </c>
      <c r="N48" s="32">
        <v>5022.5600000000004</v>
      </c>
      <c r="O48" s="7"/>
      <c r="P48" s="10"/>
      <c r="Q48" s="101">
        <v>10</v>
      </c>
      <c r="R48" s="29">
        <v>3386.73</v>
      </c>
      <c r="S48" s="30">
        <v>3589.93</v>
      </c>
      <c r="T48" s="31" t="s">
        <v>95</v>
      </c>
      <c r="U48" s="32">
        <v>4030.21</v>
      </c>
      <c r="V48" s="30">
        <v>4030.2200000000003</v>
      </c>
      <c r="W48" s="31" t="s">
        <v>95</v>
      </c>
      <c r="X48" s="32">
        <v>4436.62</v>
      </c>
      <c r="Y48" s="34">
        <v>4436.63</v>
      </c>
      <c r="Z48" s="31" t="s">
        <v>95</v>
      </c>
      <c r="AA48" s="34">
        <v>4809.16</v>
      </c>
      <c r="AB48" s="30">
        <v>4809.17</v>
      </c>
      <c r="AC48" s="31" t="s">
        <v>95</v>
      </c>
      <c r="AD48" s="32">
        <v>5080.1000000000004</v>
      </c>
    </row>
    <row r="49" spans="1:30" x14ac:dyDescent="0.25">
      <c r="A49" s="108"/>
      <c r="B49" s="102" t="s">
        <v>96</v>
      </c>
      <c r="C49" s="105">
        <v>3798.79</v>
      </c>
      <c r="D49" s="106" t="s">
        <v>95</v>
      </c>
      <c r="E49" s="44">
        <v>4264.68</v>
      </c>
      <c r="F49" s="105">
        <v>4264.6900000000005</v>
      </c>
      <c r="G49" s="106" t="s">
        <v>95</v>
      </c>
      <c r="H49" s="44">
        <v>4694.7299999999996</v>
      </c>
      <c r="I49" s="105">
        <v>4694.74</v>
      </c>
      <c r="J49" s="106" t="s">
        <v>95</v>
      </c>
      <c r="K49" s="44">
        <v>5088.9399999999996</v>
      </c>
      <c r="L49" s="105">
        <v>5088.95</v>
      </c>
      <c r="M49" s="106" t="s">
        <v>95</v>
      </c>
      <c r="N49" s="44">
        <v>5375.6500000000005</v>
      </c>
      <c r="O49" s="7"/>
      <c r="P49" s="10"/>
      <c r="Q49" s="108"/>
      <c r="R49" s="102" t="s">
        <v>96</v>
      </c>
      <c r="S49" s="105">
        <v>3842.02</v>
      </c>
      <c r="T49" s="106" t="s">
        <v>95</v>
      </c>
      <c r="U49" s="44">
        <v>4313.21</v>
      </c>
      <c r="V49" s="105">
        <v>4313.22</v>
      </c>
      <c r="W49" s="106" t="s">
        <v>95</v>
      </c>
      <c r="X49" s="44">
        <v>4748.16</v>
      </c>
      <c r="Y49" s="105">
        <v>4748.17</v>
      </c>
      <c r="Z49" s="106" t="s">
        <v>95</v>
      </c>
      <c r="AA49" s="44">
        <v>5146.8599999999997</v>
      </c>
      <c r="AB49" s="105">
        <v>5146.87</v>
      </c>
      <c r="AC49" s="106" t="s">
        <v>95</v>
      </c>
      <c r="AD49" s="44">
        <v>5436.8200000000006</v>
      </c>
    </row>
    <row r="50" spans="1:30" x14ac:dyDescent="0.25">
      <c r="A50" s="101">
        <v>11</v>
      </c>
      <c r="B50" s="29">
        <v>3819.15</v>
      </c>
      <c r="C50" s="30">
        <v>4048.3</v>
      </c>
      <c r="D50" s="31" t="s">
        <v>95</v>
      </c>
      <c r="E50" s="32">
        <v>4544.79</v>
      </c>
      <c r="F50" s="30">
        <v>4544.8</v>
      </c>
      <c r="G50" s="31" t="s">
        <v>95</v>
      </c>
      <c r="H50" s="32">
        <v>5003.09</v>
      </c>
      <c r="I50" s="34">
        <v>5003.1000000000004</v>
      </c>
      <c r="J50" s="31" t="s">
        <v>95</v>
      </c>
      <c r="K50" s="34">
        <v>5423.19</v>
      </c>
      <c r="L50" s="30">
        <v>5423.2</v>
      </c>
      <c r="M50" s="31" t="s">
        <v>95</v>
      </c>
      <c r="N50" s="32">
        <v>5728.73</v>
      </c>
      <c r="O50" s="7"/>
      <c r="P50" s="10"/>
      <c r="Q50" s="101">
        <v>11</v>
      </c>
      <c r="R50" s="29">
        <v>3862.36</v>
      </c>
      <c r="S50" s="30">
        <v>4094.1</v>
      </c>
      <c r="T50" s="31" t="s">
        <v>95</v>
      </c>
      <c r="U50" s="32">
        <v>4596.21</v>
      </c>
      <c r="V50" s="30">
        <v>4596.22</v>
      </c>
      <c r="W50" s="31" t="s">
        <v>95</v>
      </c>
      <c r="X50" s="32">
        <v>5059.6899999999996</v>
      </c>
      <c r="Y50" s="34">
        <v>5059.7</v>
      </c>
      <c r="Z50" s="31" t="s">
        <v>95</v>
      </c>
      <c r="AA50" s="34">
        <v>5484.55</v>
      </c>
      <c r="AB50" s="30">
        <v>5484.56</v>
      </c>
      <c r="AC50" s="31" t="s">
        <v>95</v>
      </c>
      <c r="AD50" s="32">
        <v>5793.54</v>
      </c>
    </row>
    <row r="51" spans="1:30" x14ac:dyDescent="0.25">
      <c r="A51" s="108"/>
      <c r="B51" s="102" t="s">
        <v>96</v>
      </c>
      <c r="C51" s="105">
        <v>4316.7300000000005</v>
      </c>
      <c r="D51" s="106" t="s">
        <v>95</v>
      </c>
      <c r="E51" s="44">
        <v>4846.1400000000003</v>
      </c>
      <c r="F51" s="105">
        <v>4846.1500000000005</v>
      </c>
      <c r="G51" s="106" t="s">
        <v>95</v>
      </c>
      <c r="H51" s="44">
        <v>5334.83</v>
      </c>
      <c r="I51" s="105">
        <v>5334.84</v>
      </c>
      <c r="J51" s="106" t="s">
        <v>95</v>
      </c>
      <c r="K51" s="44">
        <v>5782.79</v>
      </c>
      <c r="L51" s="105">
        <v>5782.8</v>
      </c>
      <c r="M51" s="106" t="s">
        <v>95</v>
      </c>
      <c r="N51" s="44">
        <v>6108.58</v>
      </c>
      <c r="O51" s="7"/>
      <c r="P51" s="10"/>
      <c r="Q51" s="108"/>
      <c r="R51" s="102" t="s">
        <v>96</v>
      </c>
      <c r="S51" s="105">
        <v>4365.54</v>
      </c>
      <c r="T51" s="106" t="s">
        <v>95</v>
      </c>
      <c r="U51" s="44">
        <v>4900.9400000000005</v>
      </c>
      <c r="V51" s="105">
        <v>4900.9500000000007</v>
      </c>
      <c r="W51" s="106" t="s">
        <v>95</v>
      </c>
      <c r="X51" s="44">
        <v>5395.15</v>
      </c>
      <c r="Y51" s="105">
        <v>5395.16</v>
      </c>
      <c r="Z51" s="106" t="s">
        <v>95</v>
      </c>
      <c r="AA51" s="44">
        <v>5848.17</v>
      </c>
      <c r="AB51" s="105">
        <v>5848.18</v>
      </c>
      <c r="AC51" s="106" t="s">
        <v>95</v>
      </c>
      <c r="AD51" s="44">
        <v>6177.65</v>
      </c>
    </row>
    <row r="52" spans="1:30" x14ac:dyDescent="0.25">
      <c r="A52" s="101">
        <v>12</v>
      </c>
      <c r="B52" s="29">
        <v>4325.62</v>
      </c>
      <c r="C52" s="30">
        <v>4585.16</v>
      </c>
      <c r="D52" s="31" t="s">
        <v>95</v>
      </c>
      <c r="E52" s="32">
        <v>5147.49</v>
      </c>
      <c r="F52" s="30">
        <v>5147.5</v>
      </c>
      <c r="G52" s="31" t="s">
        <v>95</v>
      </c>
      <c r="H52" s="32">
        <v>5666.56</v>
      </c>
      <c r="I52" s="34">
        <v>5666.5700000000006</v>
      </c>
      <c r="J52" s="31" t="s">
        <v>95</v>
      </c>
      <c r="K52" s="34">
        <v>6142.38</v>
      </c>
      <c r="L52" s="30">
        <v>6142.39</v>
      </c>
      <c r="M52" s="31" t="s">
        <v>95</v>
      </c>
      <c r="N52" s="32">
        <v>6488.43</v>
      </c>
      <c r="O52" s="7"/>
      <c r="P52" s="10"/>
      <c r="Q52" s="101">
        <v>12</v>
      </c>
      <c r="R52" s="29">
        <v>4374.5</v>
      </c>
      <c r="S52" s="30">
        <v>4636.97</v>
      </c>
      <c r="T52" s="31" t="s">
        <v>95</v>
      </c>
      <c r="U52" s="32">
        <v>5205.66</v>
      </c>
      <c r="V52" s="30">
        <v>5205.67</v>
      </c>
      <c r="W52" s="31" t="s">
        <v>95</v>
      </c>
      <c r="X52" s="32">
        <v>5730.6</v>
      </c>
      <c r="Y52" s="34">
        <v>5730.6100000000006</v>
      </c>
      <c r="Z52" s="31" t="s">
        <v>95</v>
      </c>
      <c r="AA52" s="34">
        <v>6211.79</v>
      </c>
      <c r="AB52" s="30">
        <v>6211.8</v>
      </c>
      <c r="AC52" s="31" t="s">
        <v>95</v>
      </c>
      <c r="AD52" s="32">
        <v>6561.75</v>
      </c>
    </row>
    <row r="53" spans="1:30" x14ac:dyDescent="0.25">
      <c r="A53" s="108"/>
      <c r="B53" s="102" t="s">
        <v>96</v>
      </c>
      <c r="C53" s="105">
        <v>4885.04</v>
      </c>
      <c r="D53" s="106" t="s">
        <v>95</v>
      </c>
      <c r="E53" s="44">
        <v>5484.1399999999994</v>
      </c>
      <c r="F53" s="105">
        <v>5484.15</v>
      </c>
      <c r="G53" s="106" t="s">
        <v>95</v>
      </c>
      <c r="H53" s="44">
        <v>6037.1600000000008</v>
      </c>
      <c r="I53" s="105">
        <v>6037.170000000001</v>
      </c>
      <c r="J53" s="106" t="s">
        <v>95</v>
      </c>
      <c r="K53" s="44">
        <v>6544.1</v>
      </c>
      <c r="L53" s="105">
        <v>6544.1100000000006</v>
      </c>
      <c r="M53" s="106" t="s">
        <v>95</v>
      </c>
      <c r="N53" s="44">
        <v>6912.7800000000007</v>
      </c>
      <c r="O53" s="7"/>
      <c r="P53" s="10"/>
      <c r="Q53" s="108"/>
      <c r="R53" s="102" t="s">
        <v>96</v>
      </c>
      <c r="S53" s="105">
        <v>4940.01</v>
      </c>
      <c r="T53" s="106" t="s">
        <v>95</v>
      </c>
      <c r="U53" s="44">
        <v>5545.86</v>
      </c>
      <c r="V53" s="105">
        <v>5545.87</v>
      </c>
      <c r="W53" s="106" t="s">
        <v>95</v>
      </c>
      <c r="X53" s="44">
        <v>6105.1</v>
      </c>
      <c r="Y53" s="105">
        <v>6105.1100000000006</v>
      </c>
      <c r="Z53" s="106" t="s">
        <v>95</v>
      </c>
      <c r="AA53" s="44">
        <v>6617.74</v>
      </c>
      <c r="AB53" s="105">
        <v>6617.75</v>
      </c>
      <c r="AC53" s="106" t="s">
        <v>95</v>
      </c>
      <c r="AD53" s="44">
        <v>6990.57</v>
      </c>
    </row>
    <row r="54" spans="1:30" x14ac:dyDescent="0.25">
      <c r="A54" s="101">
        <v>13</v>
      </c>
      <c r="B54" s="29">
        <v>4891.42</v>
      </c>
      <c r="C54" s="30">
        <v>5184.91</v>
      </c>
      <c r="D54" s="31" t="s">
        <v>95</v>
      </c>
      <c r="E54" s="32">
        <v>5820.79</v>
      </c>
      <c r="F54" s="30">
        <v>5820.8</v>
      </c>
      <c r="G54" s="31" t="s">
        <v>95</v>
      </c>
      <c r="H54" s="32">
        <v>6407.76</v>
      </c>
      <c r="I54" s="34">
        <v>6407.77</v>
      </c>
      <c r="J54" s="31" t="s">
        <v>95</v>
      </c>
      <c r="K54" s="34">
        <v>6945.82</v>
      </c>
      <c r="L54" s="30">
        <v>6945.83</v>
      </c>
      <c r="M54" s="31" t="s">
        <v>95</v>
      </c>
      <c r="N54" s="32">
        <v>7337.13</v>
      </c>
      <c r="O54" s="7"/>
      <c r="P54" s="10"/>
      <c r="Q54" s="101">
        <v>13</v>
      </c>
      <c r="R54" s="29">
        <v>4946.26</v>
      </c>
      <c r="S54" s="30">
        <v>5243.04</v>
      </c>
      <c r="T54" s="31" t="s">
        <v>95</v>
      </c>
      <c r="U54" s="32">
        <v>5886.05</v>
      </c>
      <c r="V54" s="30">
        <v>5886.06</v>
      </c>
      <c r="W54" s="31" t="s">
        <v>95</v>
      </c>
      <c r="X54" s="32">
        <v>6479.6</v>
      </c>
      <c r="Y54" s="34">
        <v>6479.6100000000006</v>
      </c>
      <c r="Z54" s="31" t="s">
        <v>95</v>
      </c>
      <c r="AA54" s="34">
        <v>7023.69</v>
      </c>
      <c r="AB54" s="30">
        <v>7023.7</v>
      </c>
      <c r="AC54" s="31" t="s">
        <v>95</v>
      </c>
      <c r="AD54" s="32">
        <v>7419.39</v>
      </c>
    </row>
    <row r="55" spans="1:30" x14ac:dyDescent="0.25">
      <c r="A55" s="108"/>
      <c r="B55" s="102" t="s">
        <v>96</v>
      </c>
      <c r="C55" s="105">
        <v>5545.32</v>
      </c>
      <c r="D55" s="106" t="s">
        <v>95</v>
      </c>
      <c r="E55" s="44">
        <v>6225.4</v>
      </c>
      <c r="F55" s="105">
        <v>6225.41</v>
      </c>
      <c r="G55" s="106" t="s">
        <v>95</v>
      </c>
      <c r="H55" s="44">
        <v>6853.18</v>
      </c>
      <c r="I55" s="105">
        <v>6853.1900000000005</v>
      </c>
      <c r="J55" s="106" t="s">
        <v>95</v>
      </c>
      <c r="K55" s="44">
        <v>7428.63</v>
      </c>
      <c r="L55" s="105">
        <v>7428.64</v>
      </c>
      <c r="M55" s="106" t="s">
        <v>95</v>
      </c>
      <c r="N55" s="44">
        <v>7847.15</v>
      </c>
      <c r="O55" s="7"/>
      <c r="P55" s="10"/>
      <c r="Q55" s="108"/>
      <c r="R55" s="102" t="s">
        <v>96</v>
      </c>
      <c r="S55" s="105">
        <v>5606.87</v>
      </c>
      <c r="T55" s="106" t="s">
        <v>95</v>
      </c>
      <c r="U55" s="44">
        <v>6294.5</v>
      </c>
      <c r="V55" s="105">
        <v>6294.51</v>
      </c>
      <c r="W55" s="106" t="s">
        <v>95</v>
      </c>
      <c r="X55" s="44">
        <v>6929.2400000000007</v>
      </c>
      <c r="Y55" s="105">
        <v>6929.2500000000009</v>
      </c>
      <c r="Z55" s="106" t="s">
        <v>95</v>
      </c>
      <c r="AA55" s="44">
        <v>7511.0899999999992</v>
      </c>
      <c r="AB55" s="105">
        <v>7511.0999999999995</v>
      </c>
      <c r="AC55" s="106" t="s">
        <v>95</v>
      </c>
      <c r="AD55" s="44">
        <v>7934.25</v>
      </c>
    </row>
    <row r="56" spans="1:30" x14ac:dyDescent="0.25">
      <c r="A56" s="101">
        <v>14</v>
      </c>
      <c r="B56" s="29">
        <v>5571.44</v>
      </c>
      <c r="C56" s="30">
        <v>5905.73</v>
      </c>
      <c r="D56" s="31" t="s">
        <v>95</v>
      </c>
      <c r="E56" s="32">
        <v>6630.01</v>
      </c>
      <c r="F56" s="30">
        <v>6630.02</v>
      </c>
      <c r="G56" s="31" t="s">
        <v>95</v>
      </c>
      <c r="H56" s="32">
        <v>7298.59</v>
      </c>
      <c r="I56" s="34">
        <v>7298.6</v>
      </c>
      <c r="J56" s="31" t="s">
        <v>95</v>
      </c>
      <c r="K56" s="34">
        <v>7911.44</v>
      </c>
      <c r="L56" s="30">
        <v>7911.45</v>
      </c>
      <c r="M56" s="31" t="s">
        <v>95</v>
      </c>
      <c r="N56" s="32">
        <v>8357.16</v>
      </c>
      <c r="O56" s="7"/>
      <c r="P56" s="10"/>
      <c r="Q56" s="101">
        <v>14</v>
      </c>
      <c r="R56" s="29">
        <v>5632.73</v>
      </c>
      <c r="S56" s="30">
        <v>5970.69</v>
      </c>
      <c r="T56" s="31" t="s">
        <v>95</v>
      </c>
      <c r="U56" s="32">
        <v>6702.95</v>
      </c>
      <c r="V56" s="30">
        <v>6702.96</v>
      </c>
      <c r="W56" s="31" t="s">
        <v>95</v>
      </c>
      <c r="X56" s="32">
        <v>7378.88</v>
      </c>
      <c r="Y56" s="34">
        <v>7378.89</v>
      </c>
      <c r="Z56" s="31" t="s">
        <v>95</v>
      </c>
      <c r="AA56" s="34">
        <v>7998.48</v>
      </c>
      <c r="AB56" s="30">
        <v>7998.49</v>
      </c>
      <c r="AC56" s="31" t="s">
        <v>95</v>
      </c>
      <c r="AD56" s="32">
        <v>8449.1</v>
      </c>
    </row>
    <row r="57" spans="1:30" x14ac:dyDescent="0.25">
      <c r="A57" s="108"/>
      <c r="B57" s="102" t="s">
        <v>96</v>
      </c>
      <c r="C57" s="105">
        <v>6253.7599999999993</v>
      </c>
      <c r="D57" s="106" t="s">
        <v>95</v>
      </c>
      <c r="E57" s="44">
        <v>7020.7300000000005</v>
      </c>
      <c r="F57" s="105">
        <v>7020.7400000000007</v>
      </c>
      <c r="G57" s="106" t="s">
        <v>95</v>
      </c>
      <c r="H57" s="44">
        <v>7728.7</v>
      </c>
      <c r="I57" s="105">
        <v>7728.71</v>
      </c>
      <c r="J57" s="106" t="s">
        <v>95</v>
      </c>
      <c r="K57" s="44">
        <v>8377.67</v>
      </c>
      <c r="L57" s="105">
        <v>8377.68</v>
      </c>
      <c r="M57" s="106" t="s">
        <v>95</v>
      </c>
      <c r="N57" s="44">
        <v>8849.66</v>
      </c>
      <c r="O57" s="7"/>
      <c r="P57" s="10"/>
      <c r="Q57" s="108"/>
      <c r="R57" s="102" t="s">
        <v>96</v>
      </c>
      <c r="S57" s="105">
        <v>6322.5499999999993</v>
      </c>
      <c r="T57" s="106" t="s">
        <v>95</v>
      </c>
      <c r="U57" s="44">
        <v>7097.96</v>
      </c>
      <c r="V57" s="105">
        <v>7097.97</v>
      </c>
      <c r="W57" s="106" t="s">
        <v>95</v>
      </c>
      <c r="X57" s="44">
        <v>7813.72</v>
      </c>
      <c r="Y57" s="105">
        <v>7813.7300000000005</v>
      </c>
      <c r="Z57" s="106" t="s">
        <v>95</v>
      </c>
      <c r="AA57" s="44">
        <v>8469.84</v>
      </c>
      <c r="AB57" s="105">
        <v>8469.85</v>
      </c>
      <c r="AC57" s="106" t="s">
        <v>95</v>
      </c>
      <c r="AD57" s="44">
        <v>8947.01</v>
      </c>
    </row>
    <row r="58" spans="1:30" x14ac:dyDescent="0.25">
      <c r="A58" s="103">
        <v>15</v>
      </c>
      <c r="B58" s="15">
        <v>6228.1</v>
      </c>
      <c r="C58" s="26">
        <v>6601.79</v>
      </c>
      <c r="D58" s="27" t="s">
        <v>95</v>
      </c>
      <c r="E58" s="28">
        <v>7411.44</v>
      </c>
      <c r="F58" s="26">
        <v>7411.45</v>
      </c>
      <c r="G58" s="27" t="s">
        <v>95</v>
      </c>
      <c r="H58" s="28">
        <v>8158.81</v>
      </c>
      <c r="I58" s="23">
        <v>8158.8200000000006</v>
      </c>
      <c r="J58" s="27" t="s">
        <v>95</v>
      </c>
      <c r="K58" s="24">
        <v>8843.9</v>
      </c>
      <c r="L58" s="26">
        <v>8843.91</v>
      </c>
      <c r="M58" s="27" t="s">
        <v>95</v>
      </c>
      <c r="N58" s="28">
        <v>9342.15</v>
      </c>
      <c r="O58" s="7"/>
      <c r="P58" s="10"/>
      <c r="Q58" s="103">
        <v>15</v>
      </c>
      <c r="R58" s="15">
        <v>6296.61</v>
      </c>
      <c r="S58" s="26">
        <v>6674.41</v>
      </c>
      <c r="T58" s="27" t="s">
        <v>95</v>
      </c>
      <c r="U58" s="28">
        <v>7492.97</v>
      </c>
      <c r="V58" s="26">
        <v>7492.9800000000005</v>
      </c>
      <c r="W58" s="27" t="s">
        <v>95</v>
      </c>
      <c r="X58" s="28">
        <v>8248.56</v>
      </c>
      <c r="Y58" s="23">
        <v>8248.57</v>
      </c>
      <c r="Z58" s="27" t="s">
        <v>95</v>
      </c>
      <c r="AA58" s="24">
        <v>8941.19</v>
      </c>
      <c r="AB58" s="26">
        <v>8941.2000000000007</v>
      </c>
      <c r="AC58" s="27" t="s">
        <v>95</v>
      </c>
      <c r="AD58" s="28">
        <v>9444.92</v>
      </c>
    </row>
  </sheetData>
  <mergeCells count="24">
    <mergeCell ref="AB6:AD6"/>
    <mergeCell ref="A6:A8"/>
    <mergeCell ref="B6:B8"/>
    <mergeCell ref="C6:E6"/>
    <mergeCell ref="F6:H6"/>
    <mergeCell ref="I6:K6"/>
    <mergeCell ref="L6:N6"/>
    <mergeCell ref="Q6:Q8"/>
    <mergeCell ref="R6:R8"/>
    <mergeCell ref="S6:U6"/>
    <mergeCell ref="V6:X6"/>
    <mergeCell ref="Y6:AA6"/>
    <mergeCell ref="AB31:AD31"/>
    <mergeCell ref="A31:A33"/>
    <mergeCell ref="B31:B33"/>
    <mergeCell ref="C31:E31"/>
    <mergeCell ref="F31:H31"/>
    <mergeCell ref="I31:K31"/>
    <mergeCell ref="L31:N31"/>
    <mergeCell ref="Q31:Q33"/>
    <mergeCell ref="R31:R33"/>
    <mergeCell ref="S31:U31"/>
    <mergeCell ref="V31:X31"/>
    <mergeCell ref="Y31:AA3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8FD5B-0960-4D10-AC09-FA52F2314395}">
  <dimension ref="A1:AD28"/>
  <sheetViews>
    <sheetView workbookViewId="0">
      <selection activeCell="AD1" sqref="AD1"/>
    </sheetView>
  </sheetViews>
  <sheetFormatPr defaultColWidth="8.7109375" defaultRowHeight="15" x14ac:dyDescent="0.25"/>
  <cols>
    <col min="1" max="1" width="12.28515625" style="4" customWidth="1"/>
    <col min="2" max="2" width="12.7109375" style="4" customWidth="1"/>
    <col min="3" max="3" width="11.28515625" style="4" customWidth="1"/>
    <col min="4" max="4" width="2" style="4" customWidth="1"/>
    <col min="5" max="6" width="11.28515625" style="4" customWidth="1"/>
    <col min="7" max="7" width="2" style="4" customWidth="1"/>
    <col min="8" max="9" width="11.28515625" style="4" customWidth="1"/>
    <col min="10" max="10" width="2" style="4" customWidth="1"/>
    <col min="11" max="12" width="11.28515625" style="4" customWidth="1"/>
    <col min="13" max="13" width="2" style="4" customWidth="1"/>
    <col min="14" max="14" width="11.7109375" style="4" customWidth="1"/>
    <col min="15" max="15" width="5.140625" style="4" customWidth="1"/>
    <col min="16" max="16" width="1" style="5" customWidth="1"/>
    <col min="17" max="17" width="12.42578125" style="4" customWidth="1"/>
    <col min="18" max="18" width="12.7109375" style="4" customWidth="1"/>
    <col min="19" max="19" width="11.28515625" style="4" customWidth="1"/>
    <col min="20" max="20" width="2" style="4" customWidth="1"/>
    <col min="21" max="22" width="11.28515625" style="4" customWidth="1"/>
    <col min="23" max="23" width="2" style="4" customWidth="1"/>
    <col min="24" max="24" width="11.28515625" style="4" customWidth="1"/>
    <col min="25" max="25" width="11.140625" style="4" customWidth="1"/>
    <col min="26" max="26" width="2" style="4" customWidth="1"/>
    <col min="27" max="28" width="11.28515625" style="4" customWidth="1"/>
    <col min="29" max="29" width="2" style="4" customWidth="1"/>
    <col min="30" max="30" width="11.7109375" style="4" customWidth="1"/>
    <col min="31" max="16384" width="8.7109375" style="4"/>
  </cols>
  <sheetData>
    <row r="1" spans="1:30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10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x14ac:dyDescent="0.25">
      <c r="A2" s="3" t="s">
        <v>65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3" t="s">
        <v>47</v>
      </c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x14ac:dyDescent="0.25">
      <c r="A3" s="3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0"/>
      <c r="Q3" s="3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x14ac:dyDescent="0.25">
      <c r="A4" s="6" t="s">
        <v>41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0"/>
      <c r="Q4" s="6" t="s">
        <v>41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ht="15" customHeight="1" x14ac:dyDescent="0.25">
      <c r="A5" s="123" t="s">
        <v>72</v>
      </c>
      <c r="B5" s="123"/>
      <c r="C5" s="130" t="s">
        <v>81</v>
      </c>
      <c r="D5" s="131"/>
      <c r="E5" s="132"/>
      <c r="F5" s="130" t="s">
        <v>82</v>
      </c>
      <c r="G5" s="131"/>
      <c r="H5" s="132"/>
      <c r="I5" s="130" t="s">
        <v>83</v>
      </c>
      <c r="J5" s="131"/>
      <c r="K5" s="132"/>
      <c r="L5" s="130" t="s">
        <v>84</v>
      </c>
      <c r="M5" s="131"/>
      <c r="N5" s="132"/>
      <c r="O5" s="7"/>
      <c r="P5" s="10"/>
      <c r="Q5" s="123" t="s">
        <v>72</v>
      </c>
      <c r="R5" s="123"/>
      <c r="S5" s="130" t="s">
        <v>81</v>
      </c>
      <c r="T5" s="131"/>
      <c r="U5" s="132"/>
      <c r="V5" s="130" t="s">
        <v>82</v>
      </c>
      <c r="W5" s="131"/>
      <c r="X5" s="132"/>
      <c r="Y5" s="130" t="s">
        <v>83</v>
      </c>
      <c r="Z5" s="131"/>
      <c r="AA5" s="132"/>
      <c r="AB5" s="130" t="s">
        <v>84</v>
      </c>
      <c r="AC5" s="131"/>
      <c r="AD5" s="132"/>
    </row>
    <row r="6" spans="1:30" x14ac:dyDescent="0.25">
      <c r="A6" s="129"/>
      <c r="B6" s="128"/>
      <c r="C6" s="104" t="s">
        <v>85</v>
      </c>
      <c r="D6" s="104"/>
      <c r="E6" s="104" t="s">
        <v>86</v>
      </c>
      <c r="F6" s="104" t="s">
        <v>85</v>
      </c>
      <c r="G6" s="104"/>
      <c r="H6" s="104" t="s">
        <v>86</v>
      </c>
      <c r="I6" s="104" t="s">
        <v>85</v>
      </c>
      <c r="J6" s="104"/>
      <c r="K6" s="104" t="s">
        <v>86</v>
      </c>
      <c r="L6" s="104" t="s">
        <v>85</v>
      </c>
      <c r="M6" s="104"/>
      <c r="N6" s="104" t="s">
        <v>86</v>
      </c>
      <c r="O6" s="7"/>
      <c r="P6" s="10"/>
      <c r="Q6" s="129"/>
      <c r="R6" s="128"/>
      <c r="S6" s="104" t="s">
        <v>85</v>
      </c>
      <c r="T6" s="104"/>
      <c r="U6" s="104" t="s">
        <v>86</v>
      </c>
      <c r="V6" s="104" t="s">
        <v>85</v>
      </c>
      <c r="W6" s="104"/>
      <c r="X6" s="104" t="s">
        <v>86</v>
      </c>
      <c r="Y6" s="104" t="s">
        <v>85</v>
      </c>
      <c r="Z6" s="104"/>
      <c r="AA6" s="104" t="s">
        <v>86</v>
      </c>
      <c r="AB6" s="104" t="s">
        <v>85</v>
      </c>
      <c r="AC6" s="104"/>
      <c r="AD6" s="104" t="s">
        <v>86</v>
      </c>
    </row>
    <row r="7" spans="1:30" x14ac:dyDescent="0.25">
      <c r="A7" s="124"/>
      <c r="B7" s="124"/>
      <c r="C7" s="18" t="s">
        <v>87</v>
      </c>
      <c r="D7" s="19"/>
      <c r="E7" s="20" t="s">
        <v>88</v>
      </c>
      <c r="F7" s="18" t="s">
        <v>89</v>
      </c>
      <c r="G7" s="19"/>
      <c r="H7" s="21" t="s">
        <v>90</v>
      </c>
      <c r="I7" s="18" t="s">
        <v>91</v>
      </c>
      <c r="J7" s="19"/>
      <c r="K7" s="21" t="s">
        <v>92</v>
      </c>
      <c r="L7" s="18" t="s">
        <v>93</v>
      </c>
      <c r="M7" s="22"/>
      <c r="N7" s="20" t="s">
        <v>94</v>
      </c>
      <c r="O7" s="7"/>
      <c r="P7" s="10"/>
      <c r="Q7" s="124"/>
      <c r="R7" s="124"/>
      <c r="S7" s="18" t="s">
        <v>87</v>
      </c>
      <c r="T7" s="19"/>
      <c r="U7" s="20" t="s">
        <v>88</v>
      </c>
      <c r="V7" s="18" t="s">
        <v>89</v>
      </c>
      <c r="W7" s="19"/>
      <c r="X7" s="21" t="s">
        <v>90</v>
      </c>
      <c r="Y7" s="18" t="s">
        <v>91</v>
      </c>
      <c r="Z7" s="19"/>
      <c r="AA7" s="21" t="s">
        <v>92</v>
      </c>
      <c r="AB7" s="18" t="s">
        <v>93</v>
      </c>
      <c r="AC7" s="22"/>
      <c r="AD7" s="20" t="s">
        <v>94</v>
      </c>
    </row>
    <row r="8" spans="1:30" ht="15" customHeight="1" x14ac:dyDescent="0.25">
      <c r="A8" s="101">
        <v>1</v>
      </c>
      <c r="B8" s="29">
        <v>1956.27</v>
      </c>
      <c r="C8" s="30">
        <v>2073.65</v>
      </c>
      <c r="D8" s="31" t="s">
        <v>95</v>
      </c>
      <c r="E8" s="32">
        <v>2327.96</v>
      </c>
      <c r="F8" s="30">
        <v>2327.9700000000003</v>
      </c>
      <c r="G8" s="31" t="s">
        <v>95</v>
      </c>
      <c r="H8" s="32">
        <v>2562.71</v>
      </c>
      <c r="I8" s="34">
        <v>2562.7200000000003</v>
      </c>
      <c r="J8" s="31" t="s">
        <v>95</v>
      </c>
      <c r="K8" s="34">
        <v>2777.9</v>
      </c>
      <c r="L8" s="30">
        <v>2777.9100000000003</v>
      </c>
      <c r="M8" s="31" t="s">
        <v>95</v>
      </c>
      <c r="N8" s="32">
        <v>2934.41</v>
      </c>
      <c r="O8" s="7"/>
      <c r="P8" s="10"/>
      <c r="Q8" s="101">
        <v>1</v>
      </c>
      <c r="R8" s="29">
        <v>1977.79</v>
      </c>
      <c r="S8" s="30">
        <v>2096.46</v>
      </c>
      <c r="T8" s="31" t="s">
        <v>95</v>
      </c>
      <c r="U8" s="32">
        <v>2353.5700000000002</v>
      </c>
      <c r="V8" s="30">
        <v>2353.5800000000004</v>
      </c>
      <c r="W8" s="31" t="s">
        <v>95</v>
      </c>
      <c r="X8" s="32">
        <v>2590.9</v>
      </c>
      <c r="Y8" s="34">
        <v>2590.9100000000003</v>
      </c>
      <c r="Z8" s="31" t="s">
        <v>95</v>
      </c>
      <c r="AA8" s="34">
        <v>2808.46</v>
      </c>
      <c r="AB8" s="30">
        <v>2808.4700000000003</v>
      </c>
      <c r="AC8" s="31" t="s">
        <v>95</v>
      </c>
      <c r="AD8" s="32">
        <v>2966.69</v>
      </c>
    </row>
    <row r="9" spans="1:30" ht="15" customHeight="1" x14ac:dyDescent="0.25">
      <c r="A9" s="102" t="s">
        <v>96</v>
      </c>
      <c r="B9" s="102">
        <v>2025.91</v>
      </c>
      <c r="C9" s="105">
        <v>2147.4700000000003</v>
      </c>
      <c r="D9" s="106" t="s">
        <v>95</v>
      </c>
      <c r="E9" s="44">
        <v>2410.83</v>
      </c>
      <c r="F9" s="105">
        <v>2410.84</v>
      </c>
      <c r="G9" s="106" t="s">
        <v>95</v>
      </c>
      <c r="H9" s="44">
        <v>2653.94</v>
      </c>
      <c r="I9" s="105">
        <v>2653.9500000000003</v>
      </c>
      <c r="J9" s="106" t="s">
        <v>95</v>
      </c>
      <c r="K9" s="44">
        <v>2876.79</v>
      </c>
      <c r="L9" s="105">
        <v>2876.8</v>
      </c>
      <c r="M9" s="106" t="s">
        <v>95</v>
      </c>
      <c r="N9" s="44">
        <v>3038.87</v>
      </c>
      <c r="O9" s="7"/>
      <c r="P9" s="10"/>
      <c r="Q9" s="102" t="s">
        <v>96</v>
      </c>
      <c r="R9" s="102">
        <v>2048.1999999999998</v>
      </c>
      <c r="S9" s="105">
        <v>2171.09</v>
      </c>
      <c r="T9" s="106" t="s">
        <v>95</v>
      </c>
      <c r="U9" s="44">
        <v>2437.3500000000004</v>
      </c>
      <c r="V9" s="105">
        <v>2437.3600000000006</v>
      </c>
      <c r="W9" s="106" t="s">
        <v>95</v>
      </c>
      <c r="X9" s="44">
        <v>2683.13</v>
      </c>
      <c r="Y9" s="105">
        <v>2683.1400000000003</v>
      </c>
      <c r="Z9" s="106" t="s">
        <v>95</v>
      </c>
      <c r="AA9" s="44">
        <v>2908.43</v>
      </c>
      <c r="AB9" s="105">
        <v>2908.44</v>
      </c>
      <c r="AC9" s="106" t="s">
        <v>95</v>
      </c>
      <c r="AD9" s="44">
        <v>3072.3</v>
      </c>
    </row>
    <row r="10" spans="1:30" x14ac:dyDescent="0.25">
      <c r="A10" s="101">
        <v>2</v>
      </c>
      <c r="B10" s="29">
        <v>2095.5500000000002</v>
      </c>
      <c r="C10" s="30">
        <v>2221.2800000000002</v>
      </c>
      <c r="D10" s="31" t="s">
        <v>95</v>
      </c>
      <c r="E10" s="32">
        <v>2493.6999999999998</v>
      </c>
      <c r="F10" s="30">
        <v>2493.71</v>
      </c>
      <c r="G10" s="31" t="s">
        <v>95</v>
      </c>
      <c r="H10" s="32">
        <v>2745.17</v>
      </c>
      <c r="I10" s="34">
        <v>2745.1800000000003</v>
      </c>
      <c r="J10" s="31" t="s">
        <v>95</v>
      </c>
      <c r="K10" s="34">
        <v>2975.68</v>
      </c>
      <c r="L10" s="30">
        <v>2975.69</v>
      </c>
      <c r="M10" s="31" t="s">
        <v>95</v>
      </c>
      <c r="N10" s="32">
        <v>3143.33</v>
      </c>
      <c r="O10" s="7"/>
      <c r="P10" s="10"/>
      <c r="Q10" s="101">
        <v>2</v>
      </c>
      <c r="R10" s="29">
        <v>2118.6</v>
      </c>
      <c r="S10" s="30">
        <v>2245.7199999999998</v>
      </c>
      <c r="T10" s="31" t="s">
        <v>95</v>
      </c>
      <c r="U10" s="32">
        <v>2521.13</v>
      </c>
      <c r="V10" s="30">
        <v>2521.1400000000003</v>
      </c>
      <c r="W10" s="31" t="s">
        <v>95</v>
      </c>
      <c r="X10" s="32">
        <v>2775.37</v>
      </c>
      <c r="Y10" s="34">
        <v>2775.38</v>
      </c>
      <c r="Z10" s="31" t="s">
        <v>95</v>
      </c>
      <c r="AA10" s="34">
        <v>3008.41</v>
      </c>
      <c r="AB10" s="30">
        <v>3008.42</v>
      </c>
      <c r="AC10" s="31" t="s">
        <v>95</v>
      </c>
      <c r="AD10" s="32">
        <v>3177.9</v>
      </c>
    </row>
    <row r="11" spans="1:30" x14ac:dyDescent="0.25">
      <c r="A11" s="102" t="s">
        <v>96</v>
      </c>
      <c r="B11" s="102">
        <v>2238.23</v>
      </c>
      <c r="C11" s="105">
        <v>2372.5200000000004</v>
      </c>
      <c r="D11" s="106" t="s">
        <v>95</v>
      </c>
      <c r="E11" s="44">
        <v>2663.49</v>
      </c>
      <c r="F11" s="105">
        <v>2663.5</v>
      </c>
      <c r="G11" s="106" t="s">
        <v>95</v>
      </c>
      <c r="H11" s="44">
        <v>2932.08</v>
      </c>
      <c r="I11" s="105">
        <v>2932.09</v>
      </c>
      <c r="J11" s="106" t="s">
        <v>95</v>
      </c>
      <c r="K11" s="44">
        <v>3178.2799999999997</v>
      </c>
      <c r="L11" s="105">
        <v>3178.29</v>
      </c>
      <c r="M11" s="106" t="s">
        <v>95</v>
      </c>
      <c r="N11" s="44">
        <v>3357.34</v>
      </c>
      <c r="O11" s="7"/>
      <c r="P11" s="10"/>
      <c r="Q11" s="102" t="s">
        <v>96</v>
      </c>
      <c r="R11" s="102">
        <v>2262.85</v>
      </c>
      <c r="S11" s="105">
        <v>2398.62</v>
      </c>
      <c r="T11" s="106" t="s">
        <v>95</v>
      </c>
      <c r="U11" s="44">
        <v>2692.79</v>
      </c>
      <c r="V11" s="105">
        <v>2692.8</v>
      </c>
      <c r="W11" s="106" t="s">
        <v>95</v>
      </c>
      <c r="X11" s="44">
        <v>2964.33</v>
      </c>
      <c r="Y11" s="105">
        <v>2964.34</v>
      </c>
      <c r="Z11" s="106" t="s">
        <v>95</v>
      </c>
      <c r="AA11" s="44">
        <v>3213.24</v>
      </c>
      <c r="AB11" s="105">
        <v>3213.25</v>
      </c>
      <c r="AC11" s="106" t="s">
        <v>95</v>
      </c>
      <c r="AD11" s="44">
        <v>3394.27</v>
      </c>
    </row>
    <row r="12" spans="1:30" x14ac:dyDescent="0.25">
      <c r="A12" s="101">
        <v>3</v>
      </c>
      <c r="B12" s="29">
        <v>2380.9</v>
      </c>
      <c r="C12" s="30">
        <v>2523.75</v>
      </c>
      <c r="D12" s="31" t="s">
        <v>95</v>
      </c>
      <c r="E12" s="32">
        <v>2833.27</v>
      </c>
      <c r="F12" s="30">
        <v>2833.28</v>
      </c>
      <c r="G12" s="31" t="s">
        <v>95</v>
      </c>
      <c r="H12" s="32">
        <v>3118.98</v>
      </c>
      <c r="I12" s="34">
        <v>3118.9900000000002</v>
      </c>
      <c r="J12" s="31" t="s">
        <v>95</v>
      </c>
      <c r="K12" s="34">
        <v>3380.88</v>
      </c>
      <c r="L12" s="30">
        <v>3380.8900000000003</v>
      </c>
      <c r="M12" s="31" t="s">
        <v>95</v>
      </c>
      <c r="N12" s="32">
        <v>3571.35</v>
      </c>
      <c r="O12" s="7"/>
      <c r="P12" s="10"/>
      <c r="Q12" s="101">
        <v>3</v>
      </c>
      <c r="R12" s="29">
        <v>2407.09</v>
      </c>
      <c r="S12" s="30">
        <v>2551.52</v>
      </c>
      <c r="T12" s="31" t="s">
        <v>95</v>
      </c>
      <c r="U12" s="32">
        <v>2864.44</v>
      </c>
      <c r="V12" s="30">
        <v>2864.4500000000003</v>
      </c>
      <c r="W12" s="31" t="s">
        <v>95</v>
      </c>
      <c r="X12" s="32">
        <v>3153.29</v>
      </c>
      <c r="Y12" s="34">
        <v>3153.3</v>
      </c>
      <c r="Z12" s="31" t="s">
        <v>95</v>
      </c>
      <c r="AA12" s="34">
        <v>3418.07</v>
      </c>
      <c r="AB12" s="30">
        <v>3418.0800000000004</v>
      </c>
      <c r="AC12" s="31" t="s">
        <v>95</v>
      </c>
      <c r="AD12" s="32">
        <v>3610.64</v>
      </c>
    </row>
    <row r="13" spans="1:30" x14ac:dyDescent="0.25">
      <c r="A13" s="102" t="s">
        <v>96</v>
      </c>
      <c r="B13" s="102">
        <v>2622.58</v>
      </c>
      <c r="C13" s="105">
        <v>2779.93</v>
      </c>
      <c r="D13" s="106" t="s">
        <v>95</v>
      </c>
      <c r="E13" s="44">
        <v>3120.87</v>
      </c>
      <c r="F13" s="105">
        <v>3120.88</v>
      </c>
      <c r="G13" s="106" t="s">
        <v>95</v>
      </c>
      <c r="H13" s="44">
        <v>3435.58</v>
      </c>
      <c r="I13" s="105">
        <v>3435.59</v>
      </c>
      <c r="J13" s="106" t="s">
        <v>95</v>
      </c>
      <c r="K13" s="44">
        <v>3724.06</v>
      </c>
      <c r="L13" s="105">
        <v>3724.07</v>
      </c>
      <c r="M13" s="106" t="s">
        <v>95</v>
      </c>
      <c r="N13" s="44">
        <v>3933.87</v>
      </c>
      <c r="O13" s="7"/>
      <c r="P13" s="10"/>
      <c r="Q13" s="102" t="s">
        <v>96</v>
      </c>
      <c r="R13" s="102">
        <v>2651.4300000000003</v>
      </c>
      <c r="S13" s="105">
        <v>2810.52</v>
      </c>
      <c r="T13" s="106" t="s">
        <v>95</v>
      </c>
      <c r="U13" s="44">
        <v>3155.2</v>
      </c>
      <c r="V13" s="105">
        <v>3155.21</v>
      </c>
      <c r="W13" s="106" t="s">
        <v>95</v>
      </c>
      <c r="X13" s="44">
        <v>3473.37</v>
      </c>
      <c r="Y13" s="105">
        <v>3473.38</v>
      </c>
      <c r="Z13" s="106" t="s">
        <v>95</v>
      </c>
      <c r="AA13" s="44">
        <v>3765.03</v>
      </c>
      <c r="AB13" s="105">
        <v>3765.0400000000004</v>
      </c>
      <c r="AC13" s="106" t="s">
        <v>95</v>
      </c>
      <c r="AD13" s="44">
        <v>3977.14</v>
      </c>
    </row>
    <row r="14" spans="1:30" x14ac:dyDescent="0.25">
      <c r="A14" s="101">
        <v>4</v>
      </c>
      <c r="B14" s="29">
        <v>2864.25</v>
      </c>
      <c r="C14" s="30">
        <v>3036.11</v>
      </c>
      <c r="D14" s="31" t="s">
        <v>95</v>
      </c>
      <c r="E14" s="32">
        <v>3408.46</v>
      </c>
      <c r="F14" s="30">
        <v>3408.4700000000003</v>
      </c>
      <c r="G14" s="31" t="s">
        <v>95</v>
      </c>
      <c r="H14" s="32">
        <v>3752.17</v>
      </c>
      <c r="I14" s="34">
        <v>3752.1800000000003</v>
      </c>
      <c r="J14" s="31" t="s">
        <v>95</v>
      </c>
      <c r="K14" s="34">
        <v>4067.24</v>
      </c>
      <c r="L14" s="30">
        <v>4067.25</v>
      </c>
      <c r="M14" s="31" t="s">
        <v>95</v>
      </c>
      <c r="N14" s="32">
        <v>4296.38</v>
      </c>
      <c r="O14" s="7"/>
      <c r="P14" s="10"/>
      <c r="Q14" s="101">
        <v>4</v>
      </c>
      <c r="R14" s="29">
        <v>2895.76</v>
      </c>
      <c r="S14" s="30">
        <v>3069.51</v>
      </c>
      <c r="T14" s="31" t="s">
        <v>95</v>
      </c>
      <c r="U14" s="32">
        <v>3445.95</v>
      </c>
      <c r="V14" s="30">
        <v>3445.96</v>
      </c>
      <c r="W14" s="31" t="s">
        <v>95</v>
      </c>
      <c r="X14" s="32">
        <v>3793.45</v>
      </c>
      <c r="Y14" s="34">
        <v>3793.46</v>
      </c>
      <c r="Z14" s="31" t="s">
        <v>95</v>
      </c>
      <c r="AA14" s="34">
        <v>4111.9799999999996</v>
      </c>
      <c r="AB14" s="30">
        <v>4111.99</v>
      </c>
      <c r="AC14" s="31" t="s">
        <v>95</v>
      </c>
      <c r="AD14" s="32">
        <v>4343.6400000000003</v>
      </c>
    </row>
    <row r="15" spans="1:30" x14ac:dyDescent="0.25">
      <c r="A15" s="102" t="s">
        <v>96</v>
      </c>
      <c r="B15" s="102">
        <v>3039.71</v>
      </c>
      <c r="C15" s="105">
        <v>3222.1000000000004</v>
      </c>
      <c r="D15" s="106" t="s">
        <v>95</v>
      </c>
      <c r="E15" s="44">
        <v>3617.26</v>
      </c>
      <c r="F15" s="105">
        <v>3617.2700000000004</v>
      </c>
      <c r="G15" s="106" t="s">
        <v>95</v>
      </c>
      <c r="H15" s="44">
        <v>3982.02</v>
      </c>
      <c r="I15" s="105">
        <v>3982.03</v>
      </c>
      <c r="J15" s="106" t="s">
        <v>95</v>
      </c>
      <c r="K15" s="44">
        <v>4316.3899999999994</v>
      </c>
      <c r="L15" s="105">
        <v>4316.3999999999996</v>
      </c>
      <c r="M15" s="106" t="s">
        <v>95</v>
      </c>
      <c r="N15" s="44">
        <v>4559.57</v>
      </c>
      <c r="O15" s="7"/>
      <c r="P15" s="10"/>
      <c r="Q15" s="102" t="s">
        <v>96</v>
      </c>
      <c r="R15" s="102">
        <v>3073.15</v>
      </c>
      <c r="S15" s="105">
        <v>3257.5400000000004</v>
      </c>
      <c r="T15" s="106" t="s">
        <v>95</v>
      </c>
      <c r="U15" s="44">
        <v>3657.0499999999997</v>
      </c>
      <c r="V15" s="105">
        <v>3657.06</v>
      </c>
      <c r="W15" s="106" t="s">
        <v>95</v>
      </c>
      <c r="X15" s="44">
        <v>4025.83</v>
      </c>
      <c r="Y15" s="105">
        <v>4025.84</v>
      </c>
      <c r="Z15" s="106" t="s">
        <v>95</v>
      </c>
      <c r="AA15" s="44">
        <v>4363.8799999999992</v>
      </c>
      <c r="AB15" s="105">
        <v>4363.8899999999994</v>
      </c>
      <c r="AC15" s="106" t="s">
        <v>95</v>
      </c>
      <c r="AD15" s="44">
        <v>4609.7300000000005</v>
      </c>
    </row>
    <row r="16" spans="1:30" x14ac:dyDescent="0.25">
      <c r="A16" s="101">
        <v>5</v>
      </c>
      <c r="B16" s="29">
        <v>3215.17</v>
      </c>
      <c r="C16" s="30">
        <v>3408.08</v>
      </c>
      <c r="D16" s="31" t="s">
        <v>95</v>
      </c>
      <c r="E16" s="32">
        <v>3826.05</v>
      </c>
      <c r="F16" s="30">
        <v>3826.0600000000004</v>
      </c>
      <c r="G16" s="31" t="s">
        <v>95</v>
      </c>
      <c r="H16" s="32">
        <v>4211.87</v>
      </c>
      <c r="I16" s="34">
        <v>4211.88</v>
      </c>
      <c r="J16" s="31" t="s">
        <v>95</v>
      </c>
      <c r="K16" s="34">
        <v>4565.54</v>
      </c>
      <c r="L16" s="30">
        <v>4565.55</v>
      </c>
      <c r="M16" s="31" t="s">
        <v>95</v>
      </c>
      <c r="N16" s="32">
        <v>4822.76</v>
      </c>
      <c r="O16" s="7"/>
      <c r="P16" s="10"/>
      <c r="Q16" s="101">
        <v>5</v>
      </c>
      <c r="R16" s="29">
        <v>3250.54</v>
      </c>
      <c r="S16" s="30">
        <v>3445.57</v>
      </c>
      <c r="T16" s="31" t="s">
        <v>95</v>
      </c>
      <c r="U16" s="32">
        <v>3868.14</v>
      </c>
      <c r="V16" s="30">
        <v>3868.15</v>
      </c>
      <c r="W16" s="31" t="s">
        <v>95</v>
      </c>
      <c r="X16" s="32">
        <v>4258.21</v>
      </c>
      <c r="Y16" s="34">
        <v>4258.22</v>
      </c>
      <c r="Z16" s="31" t="s">
        <v>95</v>
      </c>
      <c r="AA16" s="34">
        <v>4615.7700000000004</v>
      </c>
      <c r="AB16" s="30">
        <v>4615.7800000000007</v>
      </c>
      <c r="AC16" s="31" t="s">
        <v>95</v>
      </c>
      <c r="AD16" s="32">
        <v>4875.8100000000004</v>
      </c>
    </row>
    <row r="17" spans="1:30" x14ac:dyDescent="0.25">
      <c r="A17" s="102" t="s">
        <v>96</v>
      </c>
      <c r="B17" s="102">
        <v>3293.62</v>
      </c>
      <c r="C17" s="105">
        <v>3491.24</v>
      </c>
      <c r="D17" s="106" t="s">
        <v>95</v>
      </c>
      <c r="E17" s="44">
        <v>3919.4100000000003</v>
      </c>
      <c r="F17" s="105">
        <v>3919.4200000000005</v>
      </c>
      <c r="G17" s="106" t="s">
        <v>95</v>
      </c>
      <c r="H17" s="44">
        <v>4314.6400000000003</v>
      </c>
      <c r="I17" s="105">
        <v>4314.6500000000005</v>
      </c>
      <c r="J17" s="106" t="s">
        <v>95</v>
      </c>
      <c r="K17" s="44">
        <v>4676.9399999999996</v>
      </c>
      <c r="L17" s="105">
        <v>4676.95</v>
      </c>
      <c r="M17" s="106" t="s">
        <v>95</v>
      </c>
      <c r="N17" s="44">
        <v>4940.4400000000005</v>
      </c>
      <c r="O17" s="7"/>
      <c r="P17" s="10"/>
      <c r="Q17" s="102" t="s">
        <v>96</v>
      </c>
      <c r="R17" s="102">
        <v>3329.85</v>
      </c>
      <c r="S17" s="105">
        <v>3529.6400000000003</v>
      </c>
      <c r="T17" s="106" t="s">
        <v>95</v>
      </c>
      <c r="U17" s="44">
        <v>3962.52</v>
      </c>
      <c r="V17" s="105">
        <v>3962.53</v>
      </c>
      <c r="W17" s="106" t="s">
        <v>95</v>
      </c>
      <c r="X17" s="44">
        <v>4362.1099999999997</v>
      </c>
      <c r="Y17" s="105">
        <v>4362.12</v>
      </c>
      <c r="Z17" s="106" t="s">
        <v>95</v>
      </c>
      <c r="AA17" s="44">
        <v>4728.3900000000003</v>
      </c>
      <c r="AB17" s="105">
        <v>4728.4000000000005</v>
      </c>
      <c r="AC17" s="106" t="s">
        <v>95</v>
      </c>
      <c r="AD17" s="44">
        <v>4994.7800000000007</v>
      </c>
    </row>
    <row r="18" spans="1:30" x14ac:dyDescent="0.25">
      <c r="A18" s="101">
        <v>6</v>
      </c>
      <c r="B18" s="29">
        <v>3372.07</v>
      </c>
      <c r="C18" s="30">
        <v>3574.39</v>
      </c>
      <c r="D18" s="31" t="s">
        <v>95</v>
      </c>
      <c r="E18" s="32">
        <v>4012.76</v>
      </c>
      <c r="F18" s="30">
        <v>4012.7700000000004</v>
      </c>
      <c r="G18" s="31" t="s">
        <v>95</v>
      </c>
      <c r="H18" s="32">
        <v>4417.41</v>
      </c>
      <c r="I18" s="34">
        <v>4417.42</v>
      </c>
      <c r="J18" s="31" t="s">
        <v>95</v>
      </c>
      <c r="K18" s="34">
        <v>4788.34</v>
      </c>
      <c r="L18" s="30">
        <v>4788.3500000000004</v>
      </c>
      <c r="M18" s="31" t="s">
        <v>95</v>
      </c>
      <c r="N18" s="32">
        <v>5058.1099999999997</v>
      </c>
      <c r="O18" s="7"/>
      <c r="P18" s="10"/>
      <c r="Q18" s="101">
        <v>6</v>
      </c>
      <c r="R18" s="29">
        <v>3409.16</v>
      </c>
      <c r="S18" s="30">
        <v>3613.71</v>
      </c>
      <c r="T18" s="31" t="s">
        <v>95</v>
      </c>
      <c r="U18" s="32">
        <v>4056.9</v>
      </c>
      <c r="V18" s="30">
        <v>4056.9100000000003</v>
      </c>
      <c r="W18" s="31" t="s">
        <v>95</v>
      </c>
      <c r="X18" s="32">
        <v>4466</v>
      </c>
      <c r="Y18" s="34">
        <v>4466.01</v>
      </c>
      <c r="Z18" s="31" t="s">
        <v>95</v>
      </c>
      <c r="AA18" s="34">
        <v>4841.01</v>
      </c>
      <c r="AB18" s="30">
        <v>4841.0200000000004</v>
      </c>
      <c r="AC18" s="31" t="s">
        <v>95</v>
      </c>
      <c r="AD18" s="32">
        <v>5113.74</v>
      </c>
    </row>
    <row r="19" spans="1:30" x14ac:dyDescent="0.25">
      <c r="A19" s="102" t="s">
        <v>96</v>
      </c>
      <c r="B19" s="102">
        <v>3454.3500000000004</v>
      </c>
      <c r="C19" s="105">
        <v>3661.62</v>
      </c>
      <c r="D19" s="106" t="s">
        <v>95</v>
      </c>
      <c r="E19" s="44">
        <v>4110.68</v>
      </c>
      <c r="F19" s="105">
        <v>4110.6900000000005</v>
      </c>
      <c r="G19" s="106" t="s">
        <v>95</v>
      </c>
      <c r="H19" s="44">
        <v>4525.21</v>
      </c>
      <c r="I19" s="105">
        <v>4525.22</v>
      </c>
      <c r="J19" s="106" t="s">
        <v>95</v>
      </c>
      <c r="K19" s="44">
        <v>4905.1900000000005</v>
      </c>
      <c r="L19" s="105">
        <v>4905.2000000000007</v>
      </c>
      <c r="M19" s="106" t="s">
        <v>95</v>
      </c>
      <c r="N19" s="44">
        <v>5181.54</v>
      </c>
      <c r="O19" s="7"/>
      <c r="P19" s="10"/>
      <c r="Q19" s="102" t="s">
        <v>96</v>
      </c>
      <c r="R19" s="102">
        <v>3492.35</v>
      </c>
      <c r="S19" s="105">
        <v>3701.89</v>
      </c>
      <c r="T19" s="106" t="s">
        <v>95</v>
      </c>
      <c r="U19" s="44">
        <v>4155.8999999999996</v>
      </c>
      <c r="V19" s="105">
        <v>4155.91</v>
      </c>
      <c r="W19" s="106" t="s">
        <v>95</v>
      </c>
      <c r="X19" s="44">
        <v>4574.9799999999996</v>
      </c>
      <c r="Y19" s="105">
        <v>4574.99</v>
      </c>
      <c r="Z19" s="106" t="s">
        <v>95</v>
      </c>
      <c r="AA19" s="44">
        <v>4959.1400000000003</v>
      </c>
      <c r="AB19" s="105">
        <v>4959.1500000000005</v>
      </c>
      <c r="AC19" s="106" t="s">
        <v>95</v>
      </c>
      <c r="AD19" s="44">
        <v>5238.53</v>
      </c>
    </row>
    <row r="20" spans="1:30" x14ac:dyDescent="0.25">
      <c r="A20" s="101">
        <v>7</v>
      </c>
      <c r="B20" s="29">
        <v>3536.64</v>
      </c>
      <c r="C20" s="30">
        <v>3748.84</v>
      </c>
      <c r="D20" s="31" t="s">
        <v>95</v>
      </c>
      <c r="E20" s="32">
        <v>4208.6000000000004</v>
      </c>
      <c r="F20" s="30">
        <v>4208.6100000000006</v>
      </c>
      <c r="G20" s="31" t="s">
        <v>95</v>
      </c>
      <c r="H20" s="32">
        <v>4633</v>
      </c>
      <c r="I20" s="34">
        <v>4633.01</v>
      </c>
      <c r="J20" s="31" t="s">
        <v>95</v>
      </c>
      <c r="K20" s="34">
        <v>5022.03</v>
      </c>
      <c r="L20" s="30">
        <v>5022.04</v>
      </c>
      <c r="M20" s="31" t="s">
        <v>95</v>
      </c>
      <c r="N20" s="32">
        <v>5304.96</v>
      </c>
      <c r="O20" s="7"/>
      <c r="P20" s="10"/>
      <c r="Q20" s="101">
        <v>7</v>
      </c>
      <c r="R20" s="29">
        <v>3575.54</v>
      </c>
      <c r="S20" s="30">
        <v>3790.07</v>
      </c>
      <c r="T20" s="31" t="s">
        <v>95</v>
      </c>
      <c r="U20" s="32">
        <v>4254.8900000000003</v>
      </c>
      <c r="V20" s="30">
        <v>4254.9000000000005</v>
      </c>
      <c r="W20" s="31" t="s">
        <v>95</v>
      </c>
      <c r="X20" s="32">
        <v>4683.96</v>
      </c>
      <c r="Y20" s="34">
        <v>4683.97</v>
      </c>
      <c r="Z20" s="31" t="s">
        <v>95</v>
      </c>
      <c r="AA20" s="34">
        <v>5077.2700000000004</v>
      </c>
      <c r="AB20" s="30">
        <v>5077.2800000000007</v>
      </c>
      <c r="AC20" s="31" t="s">
        <v>95</v>
      </c>
      <c r="AD20" s="32">
        <v>5363.31</v>
      </c>
    </row>
    <row r="21" spans="1:30" x14ac:dyDescent="0.25">
      <c r="A21" s="102" t="s">
        <v>96</v>
      </c>
      <c r="B21" s="102">
        <v>3643.3599999999997</v>
      </c>
      <c r="C21" s="105">
        <v>3861.96</v>
      </c>
      <c r="D21" s="106" t="s">
        <v>95</v>
      </c>
      <c r="E21" s="44">
        <v>4335.6000000000004</v>
      </c>
      <c r="F21" s="105">
        <v>4335.6100000000006</v>
      </c>
      <c r="G21" s="106" t="s">
        <v>95</v>
      </c>
      <c r="H21" s="44">
        <v>4772.8</v>
      </c>
      <c r="I21" s="105">
        <v>4772.8100000000004</v>
      </c>
      <c r="J21" s="106" t="s">
        <v>95</v>
      </c>
      <c r="K21" s="44">
        <v>5173.57</v>
      </c>
      <c r="L21" s="105">
        <v>5173.58</v>
      </c>
      <c r="M21" s="106" t="s">
        <v>95</v>
      </c>
      <c r="N21" s="44">
        <v>5465.04</v>
      </c>
      <c r="O21" s="7"/>
      <c r="P21" s="10"/>
      <c r="Q21" s="102" t="s">
        <v>96</v>
      </c>
      <c r="R21" s="102">
        <v>3683.44</v>
      </c>
      <c r="S21" s="105">
        <v>3904.44</v>
      </c>
      <c r="T21" s="106" t="s">
        <v>95</v>
      </c>
      <c r="U21" s="44">
        <v>4383.29</v>
      </c>
      <c r="V21" s="105">
        <v>4383.3</v>
      </c>
      <c r="W21" s="106" t="s">
        <v>95</v>
      </c>
      <c r="X21" s="44">
        <v>4825.3</v>
      </c>
      <c r="Y21" s="105">
        <v>4825.3100000000004</v>
      </c>
      <c r="Z21" s="106" t="s">
        <v>95</v>
      </c>
      <c r="AA21" s="44">
        <v>5230.4800000000005</v>
      </c>
      <c r="AB21" s="105">
        <v>5230.4900000000007</v>
      </c>
      <c r="AC21" s="106" t="s">
        <v>95</v>
      </c>
      <c r="AD21" s="44">
        <v>5525.1600000000008</v>
      </c>
    </row>
    <row r="22" spans="1:30" x14ac:dyDescent="0.25">
      <c r="A22" s="101">
        <v>8</v>
      </c>
      <c r="B22" s="29">
        <v>3750.08</v>
      </c>
      <c r="C22" s="30">
        <v>3975.08</v>
      </c>
      <c r="D22" s="31" t="s">
        <v>95</v>
      </c>
      <c r="E22" s="32">
        <v>4462.6000000000004</v>
      </c>
      <c r="F22" s="30">
        <v>4462.6100000000006</v>
      </c>
      <c r="G22" s="31" t="s">
        <v>95</v>
      </c>
      <c r="H22" s="32">
        <v>4912.6000000000004</v>
      </c>
      <c r="I22" s="34">
        <v>4912.6100000000006</v>
      </c>
      <c r="J22" s="31" t="s">
        <v>95</v>
      </c>
      <c r="K22" s="34">
        <v>5325.11</v>
      </c>
      <c r="L22" s="30">
        <v>5325.12</v>
      </c>
      <c r="M22" s="31" t="s">
        <v>95</v>
      </c>
      <c r="N22" s="32">
        <v>5625.12</v>
      </c>
      <c r="O22" s="7"/>
      <c r="P22" s="10"/>
      <c r="Q22" s="101">
        <v>8</v>
      </c>
      <c r="R22" s="29">
        <v>3791.33</v>
      </c>
      <c r="S22" s="30">
        <v>4018.81</v>
      </c>
      <c r="T22" s="31" t="s">
        <v>95</v>
      </c>
      <c r="U22" s="32">
        <v>4511.68</v>
      </c>
      <c r="V22" s="30">
        <v>4511.6900000000005</v>
      </c>
      <c r="W22" s="42" t="s">
        <v>95</v>
      </c>
      <c r="X22" s="32">
        <v>4966.6400000000003</v>
      </c>
      <c r="Y22" s="34">
        <v>4966.6500000000005</v>
      </c>
      <c r="Z22" s="31" t="s">
        <v>95</v>
      </c>
      <c r="AA22" s="34">
        <v>5383.69</v>
      </c>
      <c r="AB22" s="30">
        <v>5383.7</v>
      </c>
      <c r="AC22" s="31" t="s">
        <v>95</v>
      </c>
      <c r="AD22" s="32">
        <v>5687</v>
      </c>
    </row>
    <row r="23" spans="1:30" ht="17.45" customHeight="1" x14ac:dyDescent="0.25">
      <c r="A23" s="102" t="s">
        <v>96</v>
      </c>
      <c r="B23" s="102">
        <v>3968</v>
      </c>
      <c r="C23" s="105">
        <v>4206.08</v>
      </c>
      <c r="D23" s="106" t="s">
        <v>95</v>
      </c>
      <c r="E23" s="44">
        <v>4721.92</v>
      </c>
      <c r="F23" s="105">
        <v>4721.93</v>
      </c>
      <c r="G23" s="106" t="s">
        <v>95</v>
      </c>
      <c r="H23" s="44">
        <v>5198.08</v>
      </c>
      <c r="I23" s="105">
        <v>5198.09</v>
      </c>
      <c r="J23" s="106" t="s">
        <v>95</v>
      </c>
      <c r="K23" s="44">
        <v>5634.5599999999995</v>
      </c>
      <c r="L23" s="105">
        <v>5634.57</v>
      </c>
      <c r="M23" s="106" t="s">
        <v>95</v>
      </c>
      <c r="N23" s="44">
        <v>5952</v>
      </c>
      <c r="O23" s="7"/>
      <c r="P23" s="10"/>
      <c r="Q23" s="102" t="s">
        <v>96</v>
      </c>
      <c r="R23" s="102">
        <v>4011.65</v>
      </c>
      <c r="S23" s="105">
        <v>4252.3500000000004</v>
      </c>
      <c r="T23" s="106" t="s">
        <v>95</v>
      </c>
      <c r="U23" s="44">
        <v>4773.8600000000006</v>
      </c>
      <c r="V23" s="105">
        <v>4773.8700000000008</v>
      </c>
      <c r="W23" s="106" t="s">
        <v>95</v>
      </c>
      <c r="X23" s="44">
        <v>5255.26</v>
      </c>
      <c r="Y23" s="105">
        <v>5255.27</v>
      </c>
      <c r="Z23" s="106" t="s">
        <v>95</v>
      </c>
      <c r="AA23" s="44">
        <v>5696.5499999999993</v>
      </c>
      <c r="AB23" s="105">
        <v>5696.5599999999995</v>
      </c>
      <c r="AC23" s="106" t="s">
        <v>95</v>
      </c>
      <c r="AD23" s="44">
        <v>6017.48</v>
      </c>
    </row>
    <row r="24" spans="1:30" x14ac:dyDescent="0.25">
      <c r="A24" s="101">
        <v>9</v>
      </c>
      <c r="B24" s="29">
        <v>4185.92</v>
      </c>
      <c r="C24" s="30">
        <v>4437.08</v>
      </c>
      <c r="D24" s="31" t="s">
        <v>95</v>
      </c>
      <c r="E24" s="32">
        <v>4981.24</v>
      </c>
      <c r="F24" s="30">
        <v>4981.25</v>
      </c>
      <c r="G24" s="31" t="s">
        <v>95</v>
      </c>
      <c r="H24" s="32">
        <v>5483.56</v>
      </c>
      <c r="I24" s="34">
        <v>5483.5700000000006</v>
      </c>
      <c r="J24" s="31" t="s">
        <v>95</v>
      </c>
      <c r="K24" s="34">
        <v>5944.01</v>
      </c>
      <c r="L24" s="30">
        <v>5944.02</v>
      </c>
      <c r="M24" s="31" t="s">
        <v>95</v>
      </c>
      <c r="N24" s="32">
        <v>6278.88</v>
      </c>
      <c r="O24" s="7"/>
      <c r="P24" s="10"/>
      <c r="Q24" s="101">
        <v>9</v>
      </c>
      <c r="R24" s="29">
        <v>4231.97</v>
      </c>
      <c r="S24" s="30">
        <v>4485.8900000000003</v>
      </c>
      <c r="T24" s="31" t="s">
        <v>95</v>
      </c>
      <c r="U24" s="32">
        <v>5036.04</v>
      </c>
      <c r="V24" s="30">
        <v>5036.05</v>
      </c>
      <c r="W24" s="31" t="s">
        <v>95</v>
      </c>
      <c r="X24" s="32">
        <v>5543.88</v>
      </c>
      <c r="Y24" s="34">
        <v>5543.89</v>
      </c>
      <c r="Z24" s="31" t="s">
        <v>95</v>
      </c>
      <c r="AA24" s="34">
        <v>6009.4</v>
      </c>
      <c r="AB24" s="30">
        <v>6009.41</v>
      </c>
      <c r="AC24" s="31" t="s">
        <v>95</v>
      </c>
      <c r="AD24" s="32">
        <v>6347.96</v>
      </c>
    </row>
    <row r="25" spans="1:30" x14ac:dyDescent="0.25">
      <c r="A25" s="102" t="s">
        <v>96</v>
      </c>
      <c r="B25" s="102">
        <v>4349.1400000000003</v>
      </c>
      <c r="C25" s="105">
        <v>4610.09</v>
      </c>
      <c r="D25" s="106" t="s">
        <v>95</v>
      </c>
      <c r="E25" s="44">
        <v>5175.4799999999996</v>
      </c>
      <c r="F25" s="105">
        <v>5175.49</v>
      </c>
      <c r="G25" s="106" t="s">
        <v>95</v>
      </c>
      <c r="H25" s="44">
        <v>5697.38</v>
      </c>
      <c r="I25" s="105">
        <v>5697.39</v>
      </c>
      <c r="J25" s="106" t="s">
        <v>95</v>
      </c>
      <c r="K25" s="44">
        <v>6175.7800000000007</v>
      </c>
      <c r="L25" s="105">
        <v>6175.7900000000009</v>
      </c>
      <c r="M25" s="106" t="s">
        <v>95</v>
      </c>
      <c r="N25" s="44">
        <v>6523.71</v>
      </c>
      <c r="O25" s="7"/>
      <c r="P25" s="10"/>
      <c r="Q25" s="102" t="s">
        <v>96</v>
      </c>
      <c r="R25" s="102">
        <v>4396.9900000000007</v>
      </c>
      <c r="S25" s="105">
        <v>4660.8100000000004</v>
      </c>
      <c r="T25" s="106" t="s">
        <v>95</v>
      </c>
      <c r="U25" s="44">
        <v>5232.41</v>
      </c>
      <c r="V25" s="105">
        <v>5232.42</v>
      </c>
      <c r="W25" s="106" t="s">
        <v>95</v>
      </c>
      <c r="X25" s="44">
        <v>5760.05</v>
      </c>
      <c r="Y25" s="105">
        <v>5760.06</v>
      </c>
      <c r="Z25" s="106" t="s">
        <v>95</v>
      </c>
      <c r="AA25" s="44">
        <v>6243.7199999999993</v>
      </c>
      <c r="AB25" s="105">
        <v>6243.73</v>
      </c>
      <c r="AC25" s="106" t="s">
        <v>95</v>
      </c>
      <c r="AD25" s="44">
        <v>6595.4800000000005</v>
      </c>
    </row>
    <row r="26" spans="1:30" x14ac:dyDescent="0.25">
      <c r="A26" s="101">
        <v>10</v>
      </c>
      <c r="B26" s="29">
        <v>4512.3599999999997</v>
      </c>
      <c r="C26" s="30">
        <v>4783.1000000000004</v>
      </c>
      <c r="D26" s="31" t="s">
        <v>95</v>
      </c>
      <c r="E26" s="32">
        <v>5369.71</v>
      </c>
      <c r="F26" s="30">
        <v>5369.72</v>
      </c>
      <c r="G26" s="31" t="s">
        <v>95</v>
      </c>
      <c r="H26" s="32">
        <v>5911.19</v>
      </c>
      <c r="I26" s="34">
        <v>5911.2</v>
      </c>
      <c r="J26" s="31" t="s">
        <v>95</v>
      </c>
      <c r="K26" s="34">
        <v>6407.55</v>
      </c>
      <c r="L26" s="30">
        <v>6407.56</v>
      </c>
      <c r="M26" s="31" t="s">
        <v>95</v>
      </c>
      <c r="N26" s="32">
        <v>6768.54</v>
      </c>
      <c r="O26" s="7"/>
      <c r="P26" s="10"/>
      <c r="Q26" s="101">
        <v>10</v>
      </c>
      <c r="R26" s="29">
        <v>4562</v>
      </c>
      <c r="S26" s="30">
        <v>4835.72</v>
      </c>
      <c r="T26" s="31" t="s">
        <v>95</v>
      </c>
      <c r="U26" s="32">
        <v>5428.78</v>
      </c>
      <c r="V26" s="30">
        <v>5428.79</v>
      </c>
      <c r="W26" s="31" t="s">
        <v>95</v>
      </c>
      <c r="X26" s="32">
        <v>5976.22</v>
      </c>
      <c r="Y26" s="34">
        <v>5976.2300000000005</v>
      </c>
      <c r="Z26" s="31" t="s">
        <v>95</v>
      </c>
      <c r="AA26" s="34">
        <v>6478.04</v>
      </c>
      <c r="AB26" s="30">
        <v>6478.05</v>
      </c>
      <c r="AC26" s="31" t="s">
        <v>95</v>
      </c>
      <c r="AD26" s="32">
        <v>6843</v>
      </c>
    </row>
    <row r="27" spans="1:30" x14ac:dyDescent="0.25">
      <c r="A27" s="102" t="s">
        <v>96</v>
      </c>
      <c r="B27" s="102">
        <v>4831.2999999999993</v>
      </c>
      <c r="C27" s="105">
        <v>5121.17</v>
      </c>
      <c r="D27" s="106" t="s">
        <v>95</v>
      </c>
      <c r="E27" s="44">
        <v>5749.24</v>
      </c>
      <c r="F27" s="105">
        <v>5749.25</v>
      </c>
      <c r="G27" s="106" t="s">
        <v>95</v>
      </c>
      <c r="H27" s="44">
        <v>6329</v>
      </c>
      <c r="I27" s="105">
        <v>6329.01</v>
      </c>
      <c r="J27" s="106" t="s">
        <v>95</v>
      </c>
      <c r="K27" s="44">
        <v>6860.4400000000005</v>
      </c>
      <c r="L27" s="105">
        <v>6860.4500000000007</v>
      </c>
      <c r="M27" s="106" t="s">
        <v>95</v>
      </c>
      <c r="N27" s="44">
        <v>7246.95</v>
      </c>
      <c r="O27" s="7"/>
      <c r="P27" s="10"/>
      <c r="Q27" s="102" t="s">
        <v>96</v>
      </c>
      <c r="R27" s="102">
        <v>4884.4399999999996</v>
      </c>
      <c r="S27" s="105">
        <v>5177.51</v>
      </c>
      <c r="T27" s="106" t="s">
        <v>95</v>
      </c>
      <c r="U27" s="44">
        <v>5812.49</v>
      </c>
      <c r="V27" s="105">
        <v>5812.5</v>
      </c>
      <c r="W27" s="106" t="s">
        <v>95</v>
      </c>
      <c r="X27" s="44">
        <v>6398.62</v>
      </c>
      <c r="Y27" s="105">
        <v>6398.63</v>
      </c>
      <c r="Z27" s="106" t="s">
        <v>95</v>
      </c>
      <c r="AA27" s="44">
        <v>6935.91</v>
      </c>
      <c r="AB27" s="105">
        <v>6935.92</v>
      </c>
      <c r="AC27" s="106" t="s">
        <v>95</v>
      </c>
      <c r="AD27" s="44">
        <v>7326.66</v>
      </c>
    </row>
    <row r="28" spans="1:30" x14ac:dyDescent="0.25">
      <c r="A28" s="103">
        <v>11</v>
      </c>
      <c r="B28" s="15">
        <v>5150.2299999999996</v>
      </c>
      <c r="C28" s="26">
        <v>5459.24</v>
      </c>
      <c r="D28" s="27" t="s">
        <v>95</v>
      </c>
      <c r="E28" s="28">
        <v>6128.77</v>
      </c>
      <c r="F28" s="26">
        <v>6128.7800000000007</v>
      </c>
      <c r="G28" s="27" t="s">
        <v>95</v>
      </c>
      <c r="H28" s="28">
        <v>6746.8</v>
      </c>
      <c r="I28" s="23">
        <v>6746.81</v>
      </c>
      <c r="J28" s="27" t="s">
        <v>95</v>
      </c>
      <c r="K28" s="24">
        <v>7313.33</v>
      </c>
      <c r="L28" s="26">
        <v>7313.34</v>
      </c>
      <c r="M28" s="27" t="s">
        <v>95</v>
      </c>
      <c r="N28" s="28">
        <v>7725.35</v>
      </c>
      <c r="O28" s="7"/>
      <c r="P28" s="10"/>
      <c r="Q28" s="103">
        <v>11</v>
      </c>
      <c r="R28" s="15">
        <v>5206.88</v>
      </c>
      <c r="S28" s="26">
        <v>5519.29</v>
      </c>
      <c r="T28" s="27" t="s">
        <v>95</v>
      </c>
      <c r="U28" s="28">
        <v>6196.19</v>
      </c>
      <c r="V28" s="26">
        <v>6196.2</v>
      </c>
      <c r="W28" s="27" t="s">
        <v>95</v>
      </c>
      <c r="X28" s="28">
        <v>6821.01</v>
      </c>
      <c r="Y28" s="23">
        <v>6821.02</v>
      </c>
      <c r="Z28" s="27" t="s">
        <v>95</v>
      </c>
      <c r="AA28" s="24">
        <v>7393.77</v>
      </c>
      <c r="AB28" s="26">
        <v>7393.7800000000007</v>
      </c>
      <c r="AC28" s="27" t="s">
        <v>95</v>
      </c>
      <c r="AD28" s="28">
        <v>7810.32</v>
      </c>
    </row>
  </sheetData>
  <mergeCells count="12">
    <mergeCell ref="AB5:AD5"/>
    <mergeCell ref="A5:A7"/>
    <mergeCell ref="B5:B7"/>
    <mergeCell ref="C5:E5"/>
    <mergeCell ref="F5:H5"/>
    <mergeCell ref="I5:K5"/>
    <mergeCell ref="L5:N5"/>
    <mergeCell ref="Q5:Q7"/>
    <mergeCell ref="R5:R7"/>
    <mergeCell ref="S5:U5"/>
    <mergeCell ref="V5:X5"/>
    <mergeCell ref="Y5:AA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B7221-9159-4F0A-A1F7-E09383ADC596}">
  <dimension ref="A2:W53"/>
  <sheetViews>
    <sheetView workbookViewId="0">
      <selection activeCell="X1" sqref="X1"/>
    </sheetView>
  </sheetViews>
  <sheetFormatPr defaultColWidth="8.7109375" defaultRowHeight="15" x14ac:dyDescent="0.25"/>
  <cols>
    <col min="1" max="1" width="13.28515625" style="4" customWidth="1"/>
    <col min="2" max="10" width="8.7109375" style="4"/>
    <col min="11" max="11" width="8.42578125" style="4" customWidth="1"/>
    <col min="12" max="12" width="1.140625" style="5" customWidth="1"/>
    <col min="13" max="13" width="8.7109375" style="4"/>
    <col min="14" max="14" width="13.28515625" style="4" customWidth="1"/>
    <col min="15" max="16384" width="8.7109375" style="4"/>
  </cols>
  <sheetData>
    <row r="2" spans="1:23" x14ac:dyDescent="0.25">
      <c r="A2" s="3" t="s">
        <v>97</v>
      </c>
      <c r="N2" s="3" t="s">
        <v>54</v>
      </c>
    </row>
    <row r="4" spans="1:23" x14ac:dyDescent="0.25">
      <c r="A4" s="133" t="s">
        <v>98</v>
      </c>
      <c r="B4" s="134"/>
      <c r="C4" s="134"/>
      <c r="D4" s="134"/>
      <c r="E4" s="134"/>
      <c r="F4" s="134"/>
      <c r="G4" s="134"/>
      <c r="H4" s="134"/>
      <c r="I4" s="134"/>
      <c r="J4" s="135"/>
      <c r="N4" s="133" t="s">
        <v>56</v>
      </c>
      <c r="O4" s="134"/>
      <c r="P4" s="134"/>
      <c r="Q4" s="134"/>
      <c r="R4" s="134"/>
      <c r="S4" s="134"/>
      <c r="T4" s="134"/>
      <c r="U4" s="134"/>
      <c r="V4" s="134"/>
      <c r="W4" s="135"/>
    </row>
    <row r="5" spans="1:23" ht="15" customHeight="1" x14ac:dyDescent="0.25">
      <c r="A5" s="136" t="s">
        <v>2</v>
      </c>
      <c r="B5" s="133" t="s">
        <v>46</v>
      </c>
      <c r="C5" s="134"/>
      <c r="D5" s="134"/>
      <c r="E5" s="134"/>
      <c r="F5" s="134"/>
      <c r="G5" s="134"/>
      <c r="H5" s="134"/>
      <c r="I5" s="134"/>
      <c r="J5" s="135"/>
      <c r="N5" s="136" t="s">
        <v>2</v>
      </c>
      <c r="O5" s="133" t="s">
        <v>46</v>
      </c>
      <c r="P5" s="134"/>
      <c r="Q5" s="134"/>
      <c r="R5" s="134"/>
      <c r="S5" s="134"/>
      <c r="T5" s="134"/>
      <c r="U5" s="134"/>
      <c r="V5" s="134"/>
      <c r="W5" s="135"/>
    </row>
    <row r="6" spans="1:23" x14ac:dyDescent="0.25">
      <c r="A6" s="137"/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5">
        <v>21</v>
      </c>
      <c r="H6" s="45">
        <v>22</v>
      </c>
      <c r="I6" s="45">
        <v>23</v>
      </c>
      <c r="J6" s="45">
        <v>24</v>
      </c>
      <c r="N6" s="137"/>
      <c r="O6" s="45">
        <v>16</v>
      </c>
      <c r="P6" s="45">
        <v>17</v>
      </c>
      <c r="Q6" s="45">
        <v>18</v>
      </c>
      <c r="R6" s="45">
        <v>19</v>
      </c>
      <c r="S6" s="45">
        <v>20</v>
      </c>
      <c r="T6" s="45">
        <v>21</v>
      </c>
      <c r="U6" s="45">
        <v>22</v>
      </c>
      <c r="V6" s="45">
        <v>23</v>
      </c>
      <c r="W6" s="45">
        <v>24</v>
      </c>
    </row>
    <row r="7" spans="1:23" ht="15" customHeight="1" x14ac:dyDescent="0.25">
      <c r="A7" s="46">
        <v>1</v>
      </c>
      <c r="B7" s="47">
        <v>122.27</v>
      </c>
      <c r="C7" s="47">
        <v>115.08</v>
      </c>
      <c r="D7" s="47">
        <v>108.68</v>
      </c>
      <c r="E7" s="47">
        <v>102.96</v>
      </c>
      <c r="F7" s="47">
        <v>97.82</v>
      </c>
      <c r="G7" s="47">
        <v>93.16</v>
      </c>
      <c r="H7" s="47">
        <v>88.93</v>
      </c>
      <c r="I7" s="47">
        <v>85.06</v>
      </c>
      <c r="J7" s="48">
        <v>81.510000000000005</v>
      </c>
      <c r="N7" s="46">
        <v>1</v>
      </c>
      <c r="O7" s="47">
        <v>123.61</v>
      </c>
      <c r="P7" s="47">
        <v>116.34</v>
      </c>
      <c r="Q7" s="47">
        <v>109.88</v>
      </c>
      <c r="R7" s="47">
        <v>104.09</v>
      </c>
      <c r="S7" s="47">
        <v>98.89</v>
      </c>
      <c r="T7" s="47">
        <v>94.18</v>
      </c>
      <c r="U7" s="47">
        <v>89.9</v>
      </c>
      <c r="V7" s="47">
        <v>85.99</v>
      </c>
      <c r="W7" s="48">
        <v>82.41</v>
      </c>
    </row>
    <row r="8" spans="1:23" ht="15" customHeight="1" x14ac:dyDescent="0.25">
      <c r="A8" s="46" t="s">
        <v>96</v>
      </c>
      <c r="B8" s="49">
        <v>126.62</v>
      </c>
      <c r="C8" s="49">
        <v>119.18</v>
      </c>
      <c r="D8" s="49">
        <v>112.55</v>
      </c>
      <c r="E8" s="49">
        <v>106.63</v>
      </c>
      <c r="F8" s="49">
        <v>101.29</v>
      </c>
      <c r="G8" s="49">
        <v>96.48</v>
      </c>
      <c r="H8" s="49">
        <v>92.08</v>
      </c>
      <c r="I8" s="49">
        <v>88.08</v>
      </c>
      <c r="J8" s="50">
        <v>84.42</v>
      </c>
      <c r="N8" s="46" t="s">
        <v>96</v>
      </c>
      <c r="O8" s="49">
        <v>128.02000000000001</v>
      </c>
      <c r="P8" s="49">
        <v>120.48</v>
      </c>
      <c r="Q8" s="49">
        <v>113.79</v>
      </c>
      <c r="R8" s="49">
        <v>107.8</v>
      </c>
      <c r="S8" s="49">
        <v>102.41</v>
      </c>
      <c r="T8" s="49">
        <v>97.53</v>
      </c>
      <c r="U8" s="49">
        <v>93.1</v>
      </c>
      <c r="V8" s="49">
        <v>89.05</v>
      </c>
      <c r="W8" s="50">
        <v>85.34</v>
      </c>
    </row>
    <row r="9" spans="1:23" ht="15" customHeight="1" x14ac:dyDescent="0.25">
      <c r="A9" s="46">
        <v>2</v>
      </c>
      <c r="B9" s="47">
        <v>130.97999999999999</v>
      </c>
      <c r="C9" s="47">
        <v>123.27</v>
      </c>
      <c r="D9" s="47">
        <v>116.42</v>
      </c>
      <c r="E9" s="47">
        <v>110.29</v>
      </c>
      <c r="F9" s="47">
        <v>104.78</v>
      </c>
      <c r="G9" s="47">
        <v>99.79</v>
      </c>
      <c r="H9" s="47">
        <v>95.25</v>
      </c>
      <c r="I9" s="47">
        <v>91.11</v>
      </c>
      <c r="J9" s="48">
        <v>87.32</v>
      </c>
      <c r="N9" s="46">
        <v>2</v>
      </c>
      <c r="O9" s="47">
        <v>132.41999999999999</v>
      </c>
      <c r="P9" s="47">
        <v>124.63</v>
      </c>
      <c r="Q9" s="47">
        <v>117.7</v>
      </c>
      <c r="R9" s="47">
        <v>111.51</v>
      </c>
      <c r="S9" s="47">
        <v>105.93</v>
      </c>
      <c r="T9" s="47">
        <v>100.88</v>
      </c>
      <c r="U9" s="47">
        <v>96.3</v>
      </c>
      <c r="V9" s="47">
        <v>92.12</v>
      </c>
      <c r="W9" s="48">
        <v>88.28</v>
      </c>
    </row>
    <row r="10" spans="1:23" x14ac:dyDescent="0.25">
      <c r="A10" s="46" t="s">
        <v>96</v>
      </c>
      <c r="B10" s="49">
        <v>139.88999999999999</v>
      </c>
      <c r="C10" s="49">
        <v>131.66</v>
      </c>
      <c r="D10" s="49">
        <v>124.35</v>
      </c>
      <c r="E10" s="49">
        <v>117.8</v>
      </c>
      <c r="F10" s="49">
        <v>111.91</v>
      </c>
      <c r="G10" s="49">
        <v>106.58</v>
      </c>
      <c r="H10" s="49">
        <v>101.74</v>
      </c>
      <c r="I10" s="49">
        <v>97.32</v>
      </c>
      <c r="J10" s="50">
        <v>93.26</v>
      </c>
      <c r="N10" s="46" t="s">
        <v>96</v>
      </c>
      <c r="O10" s="49">
        <v>141.43</v>
      </c>
      <c r="P10" s="49">
        <v>133.11000000000001</v>
      </c>
      <c r="Q10" s="49">
        <v>125.72</v>
      </c>
      <c r="R10" s="49">
        <v>119.1</v>
      </c>
      <c r="S10" s="49">
        <v>113.14</v>
      </c>
      <c r="T10" s="49">
        <v>107.76</v>
      </c>
      <c r="U10" s="49">
        <v>102.86</v>
      </c>
      <c r="V10" s="49">
        <v>98.38</v>
      </c>
      <c r="W10" s="50">
        <v>94.28</v>
      </c>
    </row>
    <row r="11" spans="1:23" x14ac:dyDescent="0.25">
      <c r="A11" s="46">
        <v>3</v>
      </c>
      <c r="B11" s="47">
        <v>148.81</v>
      </c>
      <c r="C11" s="47">
        <v>140.05000000000001</v>
      </c>
      <c r="D11" s="47">
        <v>132.28</v>
      </c>
      <c r="E11" s="47">
        <v>125.31</v>
      </c>
      <c r="F11" s="47">
        <v>119.04</v>
      </c>
      <c r="G11" s="47">
        <v>113.38</v>
      </c>
      <c r="H11" s="47">
        <v>108.23</v>
      </c>
      <c r="I11" s="47">
        <v>103.52</v>
      </c>
      <c r="J11" s="48">
        <v>99.21</v>
      </c>
      <c r="N11" s="46">
        <v>3</v>
      </c>
      <c r="O11" s="47">
        <v>150.44</v>
      </c>
      <c r="P11" s="47">
        <v>141.59</v>
      </c>
      <c r="Q11" s="47">
        <v>133.72999999999999</v>
      </c>
      <c r="R11" s="47">
        <v>126.69</v>
      </c>
      <c r="S11" s="47">
        <v>120.36</v>
      </c>
      <c r="T11" s="47">
        <v>114.63</v>
      </c>
      <c r="U11" s="47">
        <v>109.42</v>
      </c>
      <c r="V11" s="47">
        <v>104.66</v>
      </c>
      <c r="W11" s="48">
        <v>100.29</v>
      </c>
    </row>
    <row r="12" spans="1:23" x14ac:dyDescent="0.25">
      <c r="A12" s="46" t="s">
        <v>96</v>
      </c>
      <c r="B12" s="49">
        <v>163.91</v>
      </c>
      <c r="C12" s="49">
        <v>154.27000000000001</v>
      </c>
      <c r="D12" s="49">
        <v>145.69999999999999</v>
      </c>
      <c r="E12" s="49">
        <v>138.03</v>
      </c>
      <c r="F12" s="49">
        <v>131.13</v>
      </c>
      <c r="G12" s="49">
        <v>124.88</v>
      </c>
      <c r="H12" s="49">
        <v>119.21</v>
      </c>
      <c r="I12" s="49">
        <v>114.03</v>
      </c>
      <c r="J12" s="50">
        <v>109.28</v>
      </c>
      <c r="N12" s="46" t="s">
        <v>96</v>
      </c>
      <c r="O12" s="49">
        <v>165.72</v>
      </c>
      <c r="P12" s="49">
        <v>155.97</v>
      </c>
      <c r="Q12" s="49">
        <v>147.30000000000001</v>
      </c>
      <c r="R12" s="49">
        <v>139.55000000000001</v>
      </c>
      <c r="S12" s="49">
        <v>132.58000000000001</v>
      </c>
      <c r="T12" s="49">
        <v>126.26</v>
      </c>
      <c r="U12" s="49">
        <v>120.52</v>
      </c>
      <c r="V12" s="49">
        <v>115.28</v>
      </c>
      <c r="W12" s="50">
        <v>110.48</v>
      </c>
    </row>
    <row r="13" spans="1:23" x14ac:dyDescent="0.25">
      <c r="A13" s="46">
        <v>4</v>
      </c>
      <c r="B13" s="47">
        <v>171.86</v>
      </c>
      <c r="C13" s="47">
        <v>161.75</v>
      </c>
      <c r="D13" s="47">
        <v>152.76</v>
      </c>
      <c r="E13" s="47">
        <v>144.72</v>
      </c>
      <c r="F13" s="47">
        <v>137.47999999999999</v>
      </c>
      <c r="G13" s="47">
        <v>130.93</v>
      </c>
      <c r="H13" s="47">
        <v>124.98</v>
      </c>
      <c r="I13" s="47">
        <v>119.55</v>
      </c>
      <c r="J13" s="48">
        <v>114.57</v>
      </c>
      <c r="N13" s="46">
        <v>4</v>
      </c>
      <c r="O13" s="47">
        <v>173.74</v>
      </c>
      <c r="P13" s="47">
        <v>163.53</v>
      </c>
      <c r="Q13" s="47">
        <v>154.44</v>
      </c>
      <c r="R13" s="47">
        <v>146.31</v>
      </c>
      <c r="S13" s="47">
        <v>139</v>
      </c>
      <c r="T13" s="47">
        <v>132.38</v>
      </c>
      <c r="U13" s="47">
        <v>126.36</v>
      </c>
      <c r="V13" s="47">
        <v>120.87</v>
      </c>
      <c r="W13" s="48">
        <v>115.83</v>
      </c>
    </row>
    <row r="14" spans="1:23" x14ac:dyDescent="0.25">
      <c r="A14" s="46" t="s">
        <v>96</v>
      </c>
      <c r="B14" s="49">
        <v>182.38</v>
      </c>
      <c r="C14" s="49">
        <v>171.66</v>
      </c>
      <c r="D14" s="49">
        <v>162.12</v>
      </c>
      <c r="E14" s="49">
        <v>153.58000000000001</v>
      </c>
      <c r="F14" s="49">
        <v>145.91</v>
      </c>
      <c r="G14" s="49">
        <v>138.96</v>
      </c>
      <c r="H14" s="49">
        <v>132.63999999999999</v>
      </c>
      <c r="I14" s="49">
        <v>126.88</v>
      </c>
      <c r="J14" s="50">
        <v>121.59</v>
      </c>
      <c r="N14" s="46" t="s">
        <v>96</v>
      </c>
      <c r="O14" s="49">
        <v>184.39</v>
      </c>
      <c r="P14" s="49">
        <v>173.54</v>
      </c>
      <c r="Q14" s="49">
        <v>163.9</v>
      </c>
      <c r="R14" s="49">
        <v>155.28</v>
      </c>
      <c r="S14" s="49">
        <v>147.51</v>
      </c>
      <c r="T14" s="49">
        <v>140.47999999999999</v>
      </c>
      <c r="U14" s="49">
        <v>134.1</v>
      </c>
      <c r="V14" s="49">
        <v>128.27000000000001</v>
      </c>
      <c r="W14" s="50">
        <v>122.93</v>
      </c>
    </row>
    <row r="15" spans="1:23" x14ac:dyDescent="0.25">
      <c r="A15" s="46">
        <v>5</v>
      </c>
      <c r="B15" s="47">
        <v>168.8</v>
      </c>
      <c r="C15" s="47">
        <v>158.87</v>
      </c>
      <c r="D15" s="47">
        <v>150.04</v>
      </c>
      <c r="E15" s="47">
        <v>142.13999999999999</v>
      </c>
      <c r="F15" s="47">
        <v>135.03</v>
      </c>
      <c r="G15" s="47">
        <v>128.61000000000001</v>
      </c>
      <c r="H15" s="47">
        <v>122.76</v>
      </c>
      <c r="I15" s="47">
        <v>117.43</v>
      </c>
      <c r="J15" s="48">
        <v>112.53</v>
      </c>
      <c r="N15" s="46">
        <v>5</v>
      </c>
      <c r="O15" s="47">
        <v>170.65</v>
      </c>
      <c r="P15" s="47">
        <v>160.62</v>
      </c>
      <c r="Q15" s="47">
        <v>151.69</v>
      </c>
      <c r="R15" s="47">
        <v>143.71</v>
      </c>
      <c r="S15" s="47">
        <v>136.53</v>
      </c>
      <c r="T15" s="47">
        <v>130.03</v>
      </c>
      <c r="U15" s="47">
        <v>124.11</v>
      </c>
      <c r="V15" s="47">
        <v>118.72</v>
      </c>
      <c r="W15" s="48">
        <v>113.77</v>
      </c>
    </row>
    <row r="16" spans="1:23" x14ac:dyDescent="0.25">
      <c r="A16" s="46" t="s">
        <v>96</v>
      </c>
      <c r="B16" s="49">
        <v>172.92</v>
      </c>
      <c r="C16" s="49">
        <v>162.74</v>
      </c>
      <c r="D16" s="49">
        <v>153.69999999999999</v>
      </c>
      <c r="E16" s="49">
        <v>145.62</v>
      </c>
      <c r="F16" s="49">
        <v>138.33000000000001</v>
      </c>
      <c r="G16" s="49">
        <v>131.74</v>
      </c>
      <c r="H16" s="49">
        <v>125.76</v>
      </c>
      <c r="I16" s="49">
        <v>120.29</v>
      </c>
      <c r="J16" s="50">
        <v>115.28</v>
      </c>
      <c r="N16" s="46" t="s">
        <v>96</v>
      </c>
      <c r="O16" s="49">
        <v>174.82</v>
      </c>
      <c r="P16" s="49">
        <v>164.53</v>
      </c>
      <c r="Q16" s="49">
        <v>155.38999999999999</v>
      </c>
      <c r="R16" s="49">
        <v>147.22</v>
      </c>
      <c r="S16" s="49">
        <v>139.85</v>
      </c>
      <c r="T16" s="49">
        <v>133.19</v>
      </c>
      <c r="U16" s="49">
        <v>127.14</v>
      </c>
      <c r="V16" s="49">
        <v>121.61</v>
      </c>
      <c r="W16" s="50">
        <v>116.54</v>
      </c>
    </row>
    <row r="17" spans="1:23" x14ac:dyDescent="0.25">
      <c r="A17" s="46">
        <v>6</v>
      </c>
      <c r="B17" s="47">
        <v>170.71</v>
      </c>
      <c r="C17" s="47">
        <v>160.66999999999999</v>
      </c>
      <c r="D17" s="47">
        <v>151.74</v>
      </c>
      <c r="E17" s="47">
        <v>143.76</v>
      </c>
      <c r="F17" s="47">
        <v>136.57</v>
      </c>
      <c r="G17" s="47">
        <v>130.07</v>
      </c>
      <c r="H17" s="47">
        <v>124.15</v>
      </c>
      <c r="I17" s="47">
        <v>118.76</v>
      </c>
      <c r="J17" s="48">
        <v>113.81</v>
      </c>
      <c r="N17" s="46">
        <v>6</v>
      </c>
      <c r="O17" s="47">
        <v>172.59</v>
      </c>
      <c r="P17" s="47">
        <v>162.43</v>
      </c>
      <c r="Q17" s="47">
        <v>153.41</v>
      </c>
      <c r="R17" s="47">
        <v>145.34</v>
      </c>
      <c r="S17" s="47">
        <v>138.08000000000001</v>
      </c>
      <c r="T17" s="47">
        <v>131.5</v>
      </c>
      <c r="U17" s="47">
        <v>125.52</v>
      </c>
      <c r="V17" s="47">
        <v>120.06</v>
      </c>
      <c r="W17" s="48">
        <v>115.06</v>
      </c>
    </row>
    <row r="18" spans="1:23" x14ac:dyDescent="0.25">
      <c r="A18" s="46" t="s">
        <v>96</v>
      </c>
      <c r="B18" s="49">
        <v>174.88</v>
      </c>
      <c r="C18" s="49">
        <v>164.59</v>
      </c>
      <c r="D18" s="49">
        <v>155.44</v>
      </c>
      <c r="E18" s="49">
        <v>147.27000000000001</v>
      </c>
      <c r="F18" s="49">
        <v>139.9</v>
      </c>
      <c r="G18" s="49">
        <v>133.24</v>
      </c>
      <c r="H18" s="49">
        <v>127.18</v>
      </c>
      <c r="I18" s="49">
        <v>121.65</v>
      </c>
      <c r="J18" s="50">
        <v>116.58</v>
      </c>
      <c r="N18" s="46" t="s">
        <v>96</v>
      </c>
      <c r="O18" s="49">
        <v>176.8</v>
      </c>
      <c r="P18" s="49">
        <v>166.4</v>
      </c>
      <c r="Q18" s="49">
        <v>157.16</v>
      </c>
      <c r="R18" s="49">
        <v>148.88</v>
      </c>
      <c r="S18" s="49">
        <v>141.44</v>
      </c>
      <c r="T18" s="49">
        <v>134.71</v>
      </c>
      <c r="U18" s="49">
        <v>128.58000000000001</v>
      </c>
      <c r="V18" s="49">
        <v>122.99</v>
      </c>
      <c r="W18" s="50">
        <v>117.87</v>
      </c>
    </row>
    <row r="19" spans="1:23" x14ac:dyDescent="0.25">
      <c r="A19" s="46">
        <v>7</v>
      </c>
      <c r="B19" s="47">
        <v>174.63</v>
      </c>
      <c r="C19" s="47">
        <v>164.35</v>
      </c>
      <c r="D19" s="47">
        <v>155.22</v>
      </c>
      <c r="E19" s="47">
        <v>147.05000000000001</v>
      </c>
      <c r="F19" s="47">
        <v>139.69999999999999</v>
      </c>
      <c r="G19" s="47">
        <v>133.04</v>
      </c>
      <c r="H19" s="47">
        <v>127</v>
      </c>
      <c r="I19" s="47">
        <v>121.48</v>
      </c>
      <c r="J19" s="48">
        <v>116.42</v>
      </c>
      <c r="N19" s="46">
        <v>7</v>
      </c>
      <c r="O19" s="47">
        <v>176.54</v>
      </c>
      <c r="P19" s="47">
        <v>166.16</v>
      </c>
      <c r="Q19" s="47">
        <v>156.93</v>
      </c>
      <c r="R19" s="47">
        <v>148.66999999999999</v>
      </c>
      <c r="S19" s="47">
        <v>141.22999999999999</v>
      </c>
      <c r="T19" s="47">
        <v>134.51</v>
      </c>
      <c r="U19" s="47">
        <v>128.38999999999999</v>
      </c>
      <c r="V19" s="47">
        <v>122.81</v>
      </c>
      <c r="W19" s="48">
        <v>117.69</v>
      </c>
    </row>
    <row r="20" spans="1:23" x14ac:dyDescent="0.25">
      <c r="A20" s="46" t="s">
        <v>96</v>
      </c>
      <c r="B20" s="49">
        <v>179.89</v>
      </c>
      <c r="C20" s="49">
        <v>169.31</v>
      </c>
      <c r="D20" s="49">
        <v>159.9</v>
      </c>
      <c r="E20" s="49">
        <v>151.47999999999999</v>
      </c>
      <c r="F20" s="49">
        <v>143.91999999999999</v>
      </c>
      <c r="G20" s="49">
        <v>137.06</v>
      </c>
      <c r="H20" s="49">
        <v>130.83000000000001</v>
      </c>
      <c r="I20" s="49">
        <v>125.14</v>
      </c>
      <c r="J20" s="50">
        <v>119.93</v>
      </c>
      <c r="N20" s="46" t="s">
        <v>96</v>
      </c>
      <c r="O20" s="49">
        <v>181.87</v>
      </c>
      <c r="P20" s="49">
        <v>171.18</v>
      </c>
      <c r="Q20" s="49">
        <v>161.66</v>
      </c>
      <c r="R20" s="49">
        <v>153.15</v>
      </c>
      <c r="S20" s="49">
        <v>145.5</v>
      </c>
      <c r="T20" s="49">
        <v>138.57</v>
      </c>
      <c r="U20" s="49">
        <v>132.27000000000001</v>
      </c>
      <c r="V20" s="49">
        <v>126.52</v>
      </c>
      <c r="W20" s="50">
        <v>121.25</v>
      </c>
    </row>
    <row r="21" spans="1:23" x14ac:dyDescent="0.25">
      <c r="A21" s="46">
        <v>8</v>
      </c>
      <c r="B21" s="47">
        <v>171.1</v>
      </c>
      <c r="C21" s="47">
        <v>161.03</v>
      </c>
      <c r="D21" s="47">
        <v>152.08000000000001</v>
      </c>
      <c r="E21" s="47">
        <v>144.08000000000001</v>
      </c>
      <c r="F21" s="47">
        <v>136.88</v>
      </c>
      <c r="G21" s="47">
        <v>130.36000000000001</v>
      </c>
      <c r="H21" s="47">
        <v>124.43</v>
      </c>
      <c r="I21" s="47">
        <v>119.03</v>
      </c>
      <c r="J21" s="48">
        <v>114.07</v>
      </c>
      <c r="N21" s="46">
        <v>8</v>
      </c>
      <c r="O21" s="47">
        <v>172.98</v>
      </c>
      <c r="P21" s="47">
        <v>162.81</v>
      </c>
      <c r="Q21" s="47">
        <v>153.76</v>
      </c>
      <c r="R21" s="47">
        <v>145.66999999999999</v>
      </c>
      <c r="S21" s="47">
        <v>138.38</v>
      </c>
      <c r="T21" s="47">
        <v>131.79</v>
      </c>
      <c r="U21" s="47">
        <v>125.8</v>
      </c>
      <c r="V21" s="47">
        <v>120.33</v>
      </c>
      <c r="W21" s="48">
        <v>115.32</v>
      </c>
    </row>
    <row r="22" spans="1:23" x14ac:dyDescent="0.25">
      <c r="A22" s="46" t="s">
        <v>96</v>
      </c>
      <c r="B22" s="49">
        <v>181.04</v>
      </c>
      <c r="C22" s="49">
        <v>170.39</v>
      </c>
      <c r="D22" s="49">
        <v>160.93</v>
      </c>
      <c r="E22" s="49">
        <v>152.46</v>
      </c>
      <c r="F22" s="49">
        <v>144.83000000000001</v>
      </c>
      <c r="G22" s="49">
        <v>137.93</v>
      </c>
      <c r="H22" s="49">
        <v>131.66999999999999</v>
      </c>
      <c r="I22" s="49">
        <v>125.94</v>
      </c>
      <c r="J22" s="50">
        <v>120.69</v>
      </c>
      <c r="N22" s="46" t="s">
        <v>96</v>
      </c>
      <c r="O22" s="49">
        <v>183.03</v>
      </c>
      <c r="P22" s="49">
        <v>172.27</v>
      </c>
      <c r="Q22" s="49">
        <v>162.69</v>
      </c>
      <c r="R22" s="49">
        <v>154.13</v>
      </c>
      <c r="S22" s="49">
        <v>146.43</v>
      </c>
      <c r="T22" s="49">
        <v>139.44999999999999</v>
      </c>
      <c r="U22" s="49">
        <v>133.12</v>
      </c>
      <c r="V22" s="49">
        <v>127.33</v>
      </c>
      <c r="W22" s="50">
        <v>122.03</v>
      </c>
    </row>
    <row r="23" spans="1:23" ht="17.45" customHeight="1" x14ac:dyDescent="0.25">
      <c r="A23" s="46">
        <v>9</v>
      </c>
      <c r="B23" s="47">
        <v>190.98</v>
      </c>
      <c r="C23" s="47">
        <v>179.75</v>
      </c>
      <c r="D23" s="47">
        <v>169.76</v>
      </c>
      <c r="E23" s="47">
        <v>160.83000000000001</v>
      </c>
      <c r="F23" s="47">
        <v>152.78</v>
      </c>
      <c r="G23" s="47">
        <v>145.51</v>
      </c>
      <c r="H23" s="47">
        <v>138.9</v>
      </c>
      <c r="I23" s="47">
        <v>132.86000000000001</v>
      </c>
      <c r="J23" s="48">
        <v>127.33</v>
      </c>
      <c r="N23" s="46">
        <v>9</v>
      </c>
      <c r="O23" s="47">
        <v>193.08</v>
      </c>
      <c r="P23" s="47">
        <v>181.73</v>
      </c>
      <c r="Q23" s="47">
        <v>171.63</v>
      </c>
      <c r="R23" s="47">
        <v>162.6</v>
      </c>
      <c r="S23" s="47">
        <v>154.47</v>
      </c>
      <c r="T23" s="47">
        <v>147.11000000000001</v>
      </c>
      <c r="U23" s="47">
        <v>140.43</v>
      </c>
      <c r="V23" s="47">
        <v>134.32</v>
      </c>
      <c r="W23" s="48">
        <v>128.72999999999999</v>
      </c>
    </row>
    <row r="24" spans="1:23" x14ac:dyDescent="0.25">
      <c r="A24" s="46" t="s">
        <v>96</v>
      </c>
      <c r="B24" s="49">
        <v>198.43</v>
      </c>
      <c r="C24" s="49">
        <v>186.76</v>
      </c>
      <c r="D24" s="49">
        <v>176.38</v>
      </c>
      <c r="E24" s="49">
        <v>167.1</v>
      </c>
      <c r="F24" s="49">
        <v>158.74</v>
      </c>
      <c r="G24" s="49">
        <v>151.18</v>
      </c>
      <c r="H24" s="49">
        <v>144.31</v>
      </c>
      <c r="I24" s="49">
        <v>138.04</v>
      </c>
      <c r="J24" s="50">
        <v>132.28</v>
      </c>
      <c r="N24" s="46" t="s">
        <v>96</v>
      </c>
      <c r="O24" s="49">
        <v>200.62</v>
      </c>
      <c r="P24" s="49">
        <v>188.81</v>
      </c>
      <c r="Q24" s="49">
        <v>178.33</v>
      </c>
      <c r="R24" s="49">
        <v>168.93</v>
      </c>
      <c r="S24" s="49">
        <v>160.49</v>
      </c>
      <c r="T24" s="49">
        <v>152.85</v>
      </c>
      <c r="U24" s="49">
        <v>145.9</v>
      </c>
      <c r="V24" s="49">
        <v>139.56</v>
      </c>
      <c r="W24" s="50">
        <v>133.74</v>
      </c>
    </row>
    <row r="25" spans="1:23" x14ac:dyDescent="0.25">
      <c r="A25" s="46">
        <v>10</v>
      </c>
      <c r="B25" s="47">
        <v>205.88</v>
      </c>
      <c r="C25" s="47">
        <v>193.77</v>
      </c>
      <c r="D25" s="47">
        <v>183</v>
      </c>
      <c r="E25" s="47">
        <v>173.37</v>
      </c>
      <c r="F25" s="47">
        <v>164.7</v>
      </c>
      <c r="G25" s="47">
        <v>156.86000000000001</v>
      </c>
      <c r="H25" s="47">
        <v>149.72999999999999</v>
      </c>
      <c r="I25" s="47">
        <v>143.22</v>
      </c>
      <c r="J25" s="48">
        <v>137.25</v>
      </c>
      <c r="N25" s="46">
        <v>10</v>
      </c>
      <c r="O25" s="47">
        <v>208.14</v>
      </c>
      <c r="P25" s="47">
        <v>195.9</v>
      </c>
      <c r="Q25" s="47">
        <v>185.02</v>
      </c>
      <c r="R25" s="47">
        <v>175.28</v>
      </c>
      <c r="S25" s="47">
        <v>166.52</v>
      </c>
      <c r="T25" s="47">
        <v>158.58000000000001</v>
      </c>
      <c r="U25" s="47">
        <v>151.38</v>
      </c>
      <c r="V25" s="47">
        <v>144.79</v>
      </c>
      <c r="W25" s="48">
        <v>138.76</v>
      </c>
    </row>
    <row r="26" spans="1:23" x14ac:dyDescent="0.25">
      <c r="A26" s="46" t="s">
        <v>96</v>
      </c>
      <c r="B26" s="49">
        <v>220.43</v>
      </c>
      <c r="C26" s="49">
        <v>207.46</v>
      </c>
      <c r="D26" s="49">
        <v>195.93</v>
      </c>
      <c r="E26" s="49">
        <v>185.63</v>
      </c>
      <c r="F26" s="49">
        <v>176.34</v>
      </c>
      <c r="G26" s="49">
        <v>167.94</v>
      </c>
      <c r="H26" s="49">
        <v>160.31</v>
      </c>
      <c r="I26" s="49">
        <v>153.34</v>
      </c>
      <c r="J26" s="50">
        <v>146.94999999999999</v>
      </c>
      <c r="N26" s="46" t="s">
        <v>96</v>
      </c>
      <c r="O26" s="49">
        <v>222.85</v>
      </c>
      <c r="P26" s="49">
        <v>209.74</v>
      </c>
      <c r="Q26" s="49">
        <v>198.09</v>
      </c>
      <c r="R26" s="49">
        <v>187.67</v>
      </c>
      <c r="S26" s="49">
        <v>178.28</v>
      </c>
      <c r="T26" s="49">
        <v>169.79</v>
      </c>
      <c r="U26" s="49">
        <v>162.08000000000001</v>
      </c>
      <c r="V26" s="49">
        <v>155.03</v>
      </c>
      <c r="W26" s="50">
        <v>148.57</v>
      </c>
    </row>
    <row r="27" spans="1:23" x14ac:dyDescent="0.25">
      <c r="A27" s="46">
        <v>11</v>
      </c>
      <c r="B27" s="51">
        <v>234.98</v>
      </c>
      <c r="C27" s="51">
        <v>221.16</v>
      </c>
      <c r="D27" s="51">
        <v>208.87</v>
      </c>
      <c r="E27" s="51">
        <v>197.88</v>
      </c>
      <c r="F27" s="51">
        <v>187.98</v>
      </c>
      <c r="G27" s="51">
        <v>179.03</v>
      </c>
      <c r="H27" s="51">
        <v>170.89</v>
      </c>
      <c r="I27" s="51">
        <v>163.47</v>
      </c>
      <c r="J27" s="52">
        <v>156.65</v>
      </c>
      <c r="N27" s="46">
        <v>11</v>
      </c>
      <c r="O27" s="51">
        <v>237.57</v>
      </c>
      <c r="P27" s="51">
        <v>223.59</v>
      </c>
      <c r="Q27" s="51">
        <v>211.17</v>
      </c>
      <c r="R27" s="51">
        <v>200.05</v>
      </c>
      <c r="S27" s="51">
        <v>190.05</v>
      </c>
      <c r="T27" s="51">
        <v>181</v>
      </c>
      <c r="U27" s="51">
        <v>172.78</v>
      </c>
      <c r="V27" s="51">
        <v>165.26</v>
      </c>
      <c r="W27" s="52">
        <v>158.38</v>
      </c>
    </row>
    <row r="28" spans="1:23" ht="15.95" customHeight="1" x14ac:dyDescent="0.25"/>
    <row r="29" spans="1:23" ht="14.45" customHeight="1" x14ac:dyDescent="0.25"/>
    <row r="30" spans="1:23" x14ac:dyDescent="0.25">
      <c r="A30" s="133" t="s">
        <v>99</v>
      </c>
      <c r="B30" s="134"/>
      <c r="C30" s="134"/>
      <c r="D30" s="134"/>
      <c r="E30" s="134"/>
      <c r="F30" s="134"/>
      <c r="G30" s="134"/>
      <c r="H30" s="134"/>
      <c r="I30" s="134"/>
      <c r="J30" s="135"/>
      <c r="N30" s="133" t="s">
        <v>55</v>
      </c>
      <c r="O30" s="134"/>
      <c r="P30" s="134"/>
      <c r="Q30" s="134"/>
      <c r="R30" s="134"/>
      <c r="S30" s="134"/>
      <c r="T30" s="134"/>
      <c r="U30" s="134"/>
      <c r="V30" s="134"/>
      <c r="W30" s="135"/>
    </row>
    <row r="31" spans="1:23" x14ac:dyDescent="0.25">
      <c r="A31" s="136" t="s">
        <v>2</v>
      </c>
      <c r="B31" s="133" t="s">
        <v>46</v>
      </c>
      <c r="C31" s="134"/>
      <c r="D31" s="134"/>
      <c r="E31" s="134"/>
      <c r="F31" s="134"/>
      <c r="G31" s="134"/>
      <c r="H31" s="134"/>
      <c r="I31" s="134"/>
      <c r="J31" s="135"/>
      <c r="N31" s="136" t="s">
        <v>2</v>
      </c>
      <c r="O31" s="133" t="s">
        <v>46</v>
      </c>
      <c r="P31" s="134"/>
      <c r="Q31" s="134"/>
      <c r="R31" s="134"/>
      <c r="S31" s="134"/>
      <c r="T31" s="134"/>
      <c r="U31" s="134"/>
      <c r="V31" s="134"/>
      <c r="W31" s="135"/>
    </row>
    <row r="32" spans="1:23" x14ac:dyDescent="0.25">
      <c r="A32" s="137"/>
      <c r="B32" s="45">
        <v>16</v>
      </c>
      <c r="C32" s="45">
        <v>17</v>
      </c>
      <c r="D32" s="45">
        <v>18</v>
      </c>
      <c r="E32" s="45">
        <v>19</v>
      </c>
      <c r="F32" s="45">
        <v>20</v>
      </c>
      <c r="G32" s="45">
        <v>21</v>
      </c>
      <c r="H32" s="45">
        <v>22</v>
      </c>
      <c r="I32" s="45">
        <v>23</v>
      </c>
      <c r="J32" s="45">
        <v>24</v>
      </c>
      <c r="N32" s="137"/>
      <c r="O32" s="45">
        <v>16</v>
      </c>
      <c r="P32" s="45">
        <v>17</v>
      </c>
      <c r="Q32" s="45">
        <v>18</v>
      </c>
      <c r="R32" s="45">
        <v>19</v>
      </c>
      <c r="S32" s="45">
        <v>20</v>
      </c>
      <c r="T32" s="45">
        <v>21</v>
      </c>
      <c r="U32" s="45">
        <v>22</v>
      </c>
      <c r="V32" s="45">
        <v>23</v>
      </c>
      <c r="W32" s="45">
        <v>24</v>
      </c>
    </row>
    <row r="33" spans="1:23" ht="15" customHeight="1" x14ac:dyDescent="0.25">
      <c r="A33" s="46">
        <v>1</v>
      </c>
      <c r="B33" s="47">
        <v>38.61</v>
      </c>
      <c r="C33" s="47">
        <v>36.340000000000003</v>
      </c>
      <c r="D33" s="47">
        <v>34.32</v>
      </c>
      <c r="E33" s="47">
        <v>32.51</v>
      </c>
      <c r="F33" s="47">
        <v>30.89</v>
      </c>
      <c r="G33" s="47">
        <v>29.42</v>
      </c>
      <c r="H33" s="47">
        <v>28.08</v>
      </c>
      <c r="I33" s="47">
        <v>26.86</v>
      </c>
      <c r="J33" s="48">
        <v>25.74</v>
      </c>
      <c r="N33" s="46">
        <v>1</v>
      </c>
      <c r="O33" s="47">
        <v>39.03</v>
      </c>
      <c r="P33" s="47">
        <v>36.74</v>
      </c>
      <c r="Q33" s="47">
        <v>34.700000000000003</v>
      </c>
      <c r="R33" s="47">
        <v>32.869999999999997</v>
      </c>
      <c r="S33" s="47">
        <v>31.23</v>
      </c>
      <c r="T33" s="47">
        <v>29.74</v>
      </c>
      <c r="U33" s="47">
        <v>28.39</v>
      </c>
      <c r="V33" s="47">
        <v>27.16</v>
      </c>
      <c r="W33" s="48">
        <v>26.02</v>
      </c>
    </row>
    <row r="34" spans="1:23" x14ac:dyDescent="0.25">
      <c r="A34" s="46" t="s">
        <v>96</v>
      </c>
      <c r="B34" s="49">
        <v>39.979999999999997</v>
      </c>
      <c r="C34" s="49">
        <v>37.630000000000003</v>
      </c>
      <c r="D34" s="49">
        <v>35.54</v>
      </c>
      <c r="E34" s="49">
        <v>33.67</v>
      </c>
      <c r="F34" s="49">
        <v>31.99</v>
      </c>
      <c r="G34" s="49">
        <v>30.47</v>
      </c>
      <c r="H34" s="49">
        <v>29.08</v>
      </c>
      <c r="I34" s="49">
        <v>27.82</v>
      </c>
      <c r="J34" s="50">
        <v>26.66</v>
      </c>
      <c r="N34" s="46" t="s">
        <v>96</v>
      </c>
      <c r="O34" s="49">
        <v>40.43</v>
      </c>
      <c r="P34" s="49">
        <v>38.049999999999997</v>
      </c>
      <c r="Q34" s="49">
        <v>35.93</v>
      </c>
      <c r="R34" s="49">
        <v>34.04</v>
      </c>
      <c r="S34" s="49">
        <v>32.340000000000003</v>
      </c>
      <c r="T34" s="49">
        <v>30.8</v>
      </c>
      <c r="U34" s="49">
        <v>29.4</v>
      </c>
      <c r="V34" s="49">
        <v>28.12</v>
      </c>
      <c r="W34" s="50">
        <v>26.95</v>
      </c>
    </row>
    <row r="35" spans="1:23" x14ac:dyDescent="0.25">
      <c r="A35" s="46">
        <v>2</v>
      </c>
      <c r="B35" s="47">
        <v>41.36</v>
      </c>
      <c r="C35" s="47">
        <v>38.93</v>
      </c>
      <c r="D35" s="47">
        <v>36.76</v>
      </c>
      <c r="E35" s="47">
        <v>34.83</v>
      </c>
      <c r="F35" s="47">
        <v>33.090000000000003</v>
      </c>
      <c r="G35" s="47">
        <v>31.51</v>
      </c>
      <c r="H35" s="47">
        <v>30.08</v>
      </c>
      <c r="I35" s="47">
        <v>28.77</v>
      </c>
      <c r="J35" s="48">
        <v>27.57</v>
      </c>
      <c r="N35" s="46">
        <v>2</v>
      </c>
      <c r="O35" s="47">
        <v>41.82</v>
      </c>
      <c r="P35" s="47">
        <v>39.36</v>
      </c>
      <c r="Q35" s="47">
        <v>37.17</v>
      </c>
      <c r="R35" s="47">
        <v>35.21</v>
      </c>
      <c r="S35" s="47">
        <v>33.450000000000003</v>
      </c>
      <c r="T35" s="47">
        <v>31.86</v>
      </c>
      <c r="U35" s="47">
        <v>30.41</v>
      </c>
      <c r="V35" s="47">
        <v>29.09</v>
      </c>
      <c r="W35" s="48">
        <v>27.88</v>
      </c>
    </row>
    <row r="36" spans="1:23" x14ac:dyDescent="0.25">
      <c r="A36" s="46" t="s">
        <v>96</v>
      </c>
      <c r="B36" s="49">
        <v>44.18</v>
      </c>
      <c r="C36" s="49">
        <v>41.58</v>
      </c>
      <c r="D36" s="49">
        <v>39.270000000000003</v>
      </c>
      <c r="E36" s="49">
        <v>37.200000000000003</v>
      </c>
      <c r="F36" s="49">
        <v>35.340000000000003</v>
      </c>
      <c r="G36" s="49">
        <v>33.659999999999997</v>
      </c>
      <c r="H36" s="49">
        <v>32.130000000000003</v>
      </c>
      <c r="I36" s="49">
        <v>30.73</v>
      </c>
      <c r="J36" s="50">
        <v>29.45</v>
      </c>
      <c r="N36" s="46" t="s">
        <v>96</v>
      </c>
      <c r="O36" s="49">
        <v>44.66</v>
      </c>
      <c r="P36" s="49">
        <v>42.03</v>
      </c>
      <c r="Q36" s="49">
        <v>39.700000000000003</v>
      </c>
      <c r="R36" s="49">
        <v>37.61</v>
      </c>
      <c r="S36" s="49">
        <v>35.729999999999997</v>
      </c>
      <c r="T36" s="49">
        <v>34.03</v>
      </c>
      <c r="U36" s="49">
        <v>32.479999999999997</v>
      </c>
      <c r="V36" s="49">
        <v>31.07</v>
      </c>
      <c r="W36" s="50">
        <v>29.77</v>
      </c>
    </row>
    <row r="37" spans="1:23" x14ac:dyDescent="0.25">
      <c r="A37" s="46">
        <v>3</v>
      </c>
      <c r="B37" s="47">
        <v>46.99</v>
      </c>
      <c r="C37" s="47">
        <v>44.23</v>
      </c>
      <c r="D37" s="47">
        <v>41.77</v>
      </c>
      <c r="E37" s="47">
        <v>39.57</v>
      </c>
      <c r="F37" s="47">
        <v>37.590000000000003</v>
      </c>
      <c r="G37" s="47">
        <v>35.799999999999997</v>
      </c>
      <c r="H37" s="47">
        <v>34.18</v>
      </c>
      <c r="I37" s="47">
        <v>32.69</v>
      </c>
      <c r="J37" s="48">
        <v>31.33</v>
      </c>
      <c r="N37" s="46">
        <v>3</v>
      </c>
      <c r="O37" s="47">
        <v>47.51</v>
      </c>
      <c r="P37" s="47">
        <v>44.71</v>
      </c>
      <c r="Q37" s="47">
        <v>42.23</v>
      </c>
      <c r="R37" s="47">
        <v>40.01</v>
      </c>
      <c r="S37" s="47">
        <v>38.01</v>
      </c>
      <c r="T37" s="47">
        <v>36.200000000000003</v>
      </c>
      <c r="U37" s="47">
        <v>34.549999999999997</v>
      </c>
      <c r="V37" s="47">
        <v>33.049999999999997</v>
      </c>
      <c r="W37" s="48">
        <v>31.67</v>
      </c>
    </row>
    <row r="38" spans="1:23" x14ac:dyDescent="0.25">
      <c r="A38" s="46" t="s">
        <v>96</v>
      </c>
      <c r="B38" s="49">
        <v>51.76</v>
      </c>
      <c r="C38" s="49">
        <v>48.72</v>
      </c>
      <c r="D38" s="49">
        <v>46.01</v>
      </c>
      <c r="E38" s="49">
        <v>43.59</v>
      </c>
      <c r="F38" s="49">
        <v>41.41</v>
      </c>
      <c r="G38" s="49">
        <v>39.44</v>
      </c>
      <c r="H38" s="49">
        <v>37.64</v>
      </c>
      <c r="I38" s="49">
        <v>36.01</v>
      </c>
      <c r="J38" s="50">
        <v>34.51</v>
      </c>
      <c r="N38" s="46" t="s">
        <v>96</v>
      </c>
      <c r="O38" s="49">
        <v>52.33</v>
      </c>
      <c r="P38" s="49">
        <v>49.25</v>
      </c>
      <c r="Q38" s="49">
        <v>46.52</v>
      </c>
      <c r="R38" s="49">
        <v>44.07</v>
      </c>
      <c r="S38" s="49">
        <v>41.87</v>
      </c>
      <c r="T38" s="49">
        <v>39.869999999999997</v>
      </c>
      <c r="U38" s="49">
        <v>38.06</v>
      </c>
      <c r="V38" s="49">
        <v>36.409999999999997</v>
      </c>
      <c r="W38" s="50">
        <v>34.89</v>
      </c>
    </row>
    <row r="39" spans="1:23" x14ac:dyDescent="0.25">
      <c r="A39" s="46">
        <v>4</v>
      </c>
      <c r="B39" s="47">
        <v>54.27</v>
      </c>
      <c r="C39" s="47">
        <v>51.08</v>
      </c>
      <c r="D39" s="47">
        <v>48.24</v>
      </c>
      <c r="E39" s="47">
        <v>45.7</v>
      </c>
      <c r="F39" s="47">
        <v>43.42</v>
      </c>
      <c r="G39" s="47">
        <v>41.35</v>
      </c>
      <c r="H39" s="47">
        <v>39.47</v>
      </c>
      <c r="I39" s="47">
        <v>37.75</v>
      </c>
      <c r="J39" s="48">
        <v>36.18</v>
      </c>
      <c r="N39" s="46">
        <v>4</v>
      </c>
      <c r="O39" s="47">
        <v>54.87</v>
      </c>
      <c r="P39" s="47">
        <v>51.64</v>
      </c>
      <c r="Q39" s="47">
        <v>48.77</v>
      </c>
      <c r="R39" s="47">
        <v>46.2</v>
      </c>
      <c r="S39" s="47">
        <v>43.89</v>
      </c>
      <c r="T39" s="47">
        <v>41.8</v>
      </c>
      <c r="U39" s="47">
        <v>39.9</v>
      </c>
      <c r="V39" s="47">
        <v>38.17</v>
      </c>
      <c r="W39" s="48">
        <v>36.58</v>
      </c>
    </row>
    <row r="40" spans="1:23" x14ac:dyDescent="0.25">
      <c r="A40" s="46" t="s">
        <v>96</v>
      </c>
      <c r="B40" s="49">
        <v>57.59</v>
      </c>
      <c r="C40" s="49">
        <v>54.21</v>
      </c>
      <c r="D40" s="49">
        <v>51.19</v>
      </c>
      <c r="E40" s="49">
        <v>48.5</v>
      </c>
      <c r="F40" s="49">
        <v>46.08</v>
      </c>
      <c r="G40" s="49">
        <v>43.88</v>
      </c>
      <c r="H40" s="49">
        <v>41.89</v>
      </c>
      <c r="I40" s="49">
        <v>40.07</v>
      </c>
      <c r="J40" s="50">
        <v>38.4</v>
      </c>
      <c r="N40" s="46" t="s">
        <v>96</v>
      </c>
      <c r="O40" s="49">
        <v>58.23</v>
      </c>
      <c r="P40" s="49">
        <v>54.8</v>
      </c>
      <c r="Q40" s="49">
        <v>51.76</v>
      </c>
      <c r="R40" s="49">
        <v>49.03</v>
      </c>
      <c r="S40" s="49">
        <v>46.58</v>
      </c>
      <c r="T40" s="49">
        <v>44.36</v>
      </c>
      <c r="U40" s="49">
        <v>42.35</v>
      </c>
      <c r="V40" s="49">
        <v>40.51</v>
      </c>
      <c r="W40" s="50">
        <v>38.82</v>
      </c>
    </row>
    <row r="41" spans="1:23" x14ac:dyDescent="0.25">
      <c r="A41" s="46">
        <v>5</v>
      </c>
      <c r="B41" s="47">
        <v>53.31</v>
      </c>
      <c r="C41" s="47">
        <v>50.17</v>
      </c>
      <c r="D41" s="47">
        <v>47.38</v>
      </c>
      <c r="E41" s="47">
        <v>44.89</v>
      </c>
      <c r="F41" s="47">
        <v>42.64</v>
      </c>
      <c r="G41" s="47">
        <v>40.61</v>
      </c>
      <c r="H41" s="47">
        <v>38.770000000000003</v>
      </c>
      <c r="I41" s="47">
        <v>37.08</v>
      </c>
      <c r="J41" s="48">
        <v>35.54</v>
      </c>
      <c r="N41" s="46">
        <v>5</v>
      </c>
      <c r="O41" s="47">
        <v>53.89</v>
      </c>
      <c r="P41" s="47">
        <v>50.72</v>
      </c>
      <c r="Q41" s="47">
        <v>47.9</v>
      </c>
      <c r="R41" s="47">
        <v>45.38</v>
      </c>
      <c r="S41" s="47">
        <v>43.11</v>
      </c>
      <c r="T41" s="47">
        <v>41.06</v>
      </c>
      <c r="U41" s="47">
        <v>39.19</v>
      </c>
      <c r="V41" s="47">
        <v>37.49</v>
      </c>
      <c r="W41" s="48">
        <v>35.93</v>
      </c>
    </row>
    <row r="42" spans="1:23" x14ac:dyDescent="0.25">
      <c r="A42" s="46" t="s">
        <v>96</v>
      </c>
      <c r="B42" s="49">
        <v>54.61</v>
      </c>
      <c r="C42" s="49">
        <v>51.39</v>
      </c>
      <c r="D42" s="49">
        <v>48.54</v>
      </c>
      <c r="E42" s="49">
        <v>45.98</v>
      </c>
      <c r="F42" s="49">
        <v>43.68</v>
      </c>
      <c r="G42" s="49">
        <v>41.6</v>
      </c>
      <c r="H42" s="49">
        <v>39.71</v>
      </c>
      <c r="I42" s="49">
        <v>37.99</v>
      </c>
      <c r="J42" s="50">
        <v>36.4</v>
      </c>
      <c r="N42" s="46" t="s">
        <v>96</v>
      </c>
      <c r="O42" s="49">
        <v>55.21</v>
      </c>
      <c r="P42" s="49">
        <v>51.96</v>
      </c>
      <c r="Q42" s="49">
        <v>49.07</v>
      </c>
      <c r="R42" s="49">
        <v>46.49</v>
      </c>
      <c r="S42" s="49">
        <v>44.16</v>
      </c>
      <c r="T42" s="49">
        <v>42.06</v>
      </c>
      <c r="U42" s="49">
        <v>40.15</v>
      </c>
      <c r="V42" s="49">
        <v>38.4</v>
      </c>
      <c r="W42" s="50">
        <v>36.799999999999997</v>
      </c>
    </row>
    <row r="43" spans="1:23" x14ac:dyDescent="0.25">
      <c r="A43" s="46">
        <v>6</v>
      </c>
      <c r="B43" s="47">
        <v>53.91</v>
      </c>
      <c r="C43" s="47">
        <v>50.74</v>
      </c>
      <c r="D43" s="47">
        <v>47.92</v>
      </c>
      <c r="E43" s="47">
        <v>45.4</v>
      </c>
      <c r="F43" s="47">
        <v>43.13</v>
      </c>
      <c r="G43" s="47">
        <v>41.07</v>
      </c>
      <c r="H43" s="47">
        <v>39.21</v>
      </c>
      <c r="I43" s="47">
        <v>37.5</v>
      </c>
      <c r="J43" s="48">
        <v>35.94</v>
      </c>
      <c r="N43" s="46">
        <v>6</v>
      </c>
      <c r="O43" s="47">
        <v>54.5</v>
      </c>
      <c r="P43" s="47">
        <v>51.29</v>
      </c>
      <c r="Q43" s="47">
        <v>48.44</v>
      </c>
      <c r="R43" s="47">
        <v>45.9</v>
      </c>
      <c r="S43" s="47">
        <v>43.6</v>
      </c>
      <c r="T43" s="47">
        <v>41.53</v>
      </c>
      <c r="U43" s="47">
        <v>39.64</v>
      </c>
      <c r="V43" s="47">
        <v>37.909999999999997</v>
      </c>
      <c r="W43" s="48">
        <v>36.33</v>
      </c>
    </row>
    <row r="44" spans="1:23" x14ac:dyDescent="0.25">
      <c r="A44" s="46" t="s">
        <v>96</v>
      </c>
      <c r="B44" s="49">
        <v>55.22</v>
      </c>
      <c r="C44" s="49">
        <v>51.98</v>
      </c>
      <c r="D44" s="49">
        <v>49.09</v>
      </c>
      <c r="E44" s="49">
        <v>46.51</v>
      </c>
      <c r="F44" s="49">
        <v>44.18</v>
      </c>
      <c r="G44" s="49">
        <v>42.08</v>
      </c>
      <c r="H44" s="49">
        <v>40.159999999999997</v>
      </c>
      <c r="I44" s="49">
        <v>38.42</v>
      </c>
      <c r="J44" s="50">
        <v>36.82</v>
      </c>
      <c r="N44" s="46" t="s">
        <v>96</v>
      </c>
      <c r="O44" s="49">
        <v>55.83</v>
      </c>
      <c r="P44" s="49">
        <v>52.55</v>
      </c>
      <c r="Q44" s="49">
        <v>49.63</v>
      </c>
      <c r="R44" s="49">
        <v>47.02</v>
      </c>
      <c r="S44" s="49">
        <v>44.67</v>
      </c>
      <c r="T44" s="49">
        <v>42.54</v>
      </c>
      <c r="U44" s="49">
        <v>40.61</v>
      </c>
      <c r="V44" s="49">
        <v>38.840000000000003</v>
      </c>
      <c r="W44" s="50">
        <v>37.22</v>
      </c>
    </row>
    <row r="45" spans="1:23" x14ac:dyDescent="0.25">
      <c r="A45" s="46">
        <v>7</v>
      </c>
      <c r="B45" s="47">
        <v>55.14</v>
      </c>
      <c r="C45" s="47">
        <v>51.9</v>
      </c>
      <c r="D45" s="47">
        <v>49.02</v>
      </c>
      <c r="E45" s="47">
        <v>46.44</v>
      </c>
      <c r="F45" s="47">
        <v>44.12</v>
      </c>
      <c r="G45" s="47">
        <v>42.01</v>
      </c>
      <c r="H45" s="47">
        <v>40.11</v>
      </c>
      <c r="I45" s="47">
        <v>38.36</v>
      </c>
      <c r="J45" s="48">
        <v>36.76</v>
      </c>
      <c r="N45" s="46">
        <v>7</v>
      </c>
      <c r="O45" s="47">
        <v>55.75</v>
      </c>
      <c r="P45" s="47">
        <v>52.47</v>
      </c>
      <c r="Q45" s="47">
        <v>49.56</v>
      </c>
      <c r="R45" s="47">
        <v>46.95</v>
      </c>
      <c r="S45" s="47">
        <v>44.6</v>
      </c>
      <c r="T45" s="47">
        <v>42.48</v>
      </c>
      <c r="U45" s="47">
        <v>40.54</v>
      </c>
      <c r="V45" s="47">
        <v>38.78</v>
      </c>
      <c r="W45" s="48">
        <v>37.17</v>
      </c>
    </row>
    <row r="46" spans="1:23" x14ac:dyDescent="0.25">
      <c r="A46" s="46" t="s">
        <v>96</v>
      </c>
      <c r="B46" s="49">
        <v>56.81</v>
      </c>
      <c r="C46" s="49">
        <v>53.47</v>
      </c>
      <c r="D46" s="49">
        <v>50.49</v>
      </c>
      <c r="E46" s="49">
        <v>47.84</v>
      </c>
      <c r="F46" s="49">
        <v>45.45</v>
      </c>
      <c r="G46" s="49">
        <v>43.28</v>
      </c>
      <c r="H46" s="49">
        <v>41.32</v>
      </c>
      <c r="I46" s="49">
        <v>39.520000000000003</v>
      </c>
      <c r="J46" s="50">
        <v>37.869999999999997</v>
      </c>
      <c r="N46" s="46" t="s">
        <v>96</v>
      </c>
      <c r="O46" s="49">
        <v>57.43</v>
      </c>
      <c r="P46" s="49">
        <v>54.06</v>
      </c>
      <c r="Q46" s="49">
        <v>51.05</v>
      </c>
      <c r="R46" s="49">
        <v>48.36</v>
      </c>
      <c r="S46" s="49">
        <v>45.95</v>
      </c>
      <c r="T46" s="49">
        <v>43.76</v>
      </c>
      <c r="U46" s="49">
        <v>41.77</v>
      </c>
      <c r="V46" s="49">
        <v>39.950000000000003</v>
      </c>
      <c r="W46" s="50">
        <v>38.29</v>
      </c>
    </row>
    <row r="47" spans="1:23" x14ac:dyDescent="0.25">
      <c r="A47" s="46">
        <v>8</v>
      </c>
      <c r="B47" s="47">
        <v>54.03</v>
      </c>
      <c r="C47" s="47">
        <v>50.85</v>
      </c>
      <c r="D47" s="47">
        <v>48.03</v>
      </c>
      <c r="E47" s="47">
        <v>45.5</v>
      </c>
      <c r="F47" s="47">
        <v>43.22</v>
      </c>
      <c r="G47" s="47">
        <v>41.17</v>
      </c>
      <c r="H47" s="47">
        <v>39.29</v>
      </c>
      <c r="I47" s="47">
        <v>37.590000000000003</v>
      </c>
      <c r="J47" s="48">
        <v>36.020000000000003</v>
      </c>
      <c r="N47" s="46">
        <v>8</v>
      </c>
      <c r="O47" s="47">
        <v>54.63</v>
      </c>
      <c r="P47" s="47">
        <v>51.41</v>
      </c>
      <c r="Q47" s="47">
        <v>48.56</v>
      </c>
      <c r="R47" s="47">
        <v>46</v>
      </c>
      <c r="S47" s="47">
        <v>43.7</v>
      </c>
      <c r="T47" s="47">
        <v>41.62</v>
      </c>
      <c r="U47" s="47">
        <v>39.729999999999997</v>
      </c>
      <c r="V47" s="47">
        <v>38</v>
      </c>
      <c r="W47" s="48">
        <v>36.42</v>
      </c>
    </row>
    <row r="48" spans="1:23" x14ac:dyDescent="0.25">
      <c r="A48" s="46" t="s">
        <v>96</v>
      </c>
      <c r="B48" s="49">
        <v>57.17</v>
      </c>
      <c r="C48" s="49">
        <v>53.81</v>
      </c>
      <c r="D48" s="49">
        <v>50.82</v>
      </c>
      <c r="E48" s="49">
        <v>48.14</v>
      </c>
      <c r="F48" s="49">
        <v>45.74</v>
      </c>
      <c r="G48" s="49">
        <v>43.56</v>
      </c>
      <c r="H48" s="49">
        <v>41.58</v>
      </c>
      <c r="I48" s="49">
        <v>39.770000000000003</v>
      </c>
      <c r="J48" s="50">
        <v>38.11</v>
      </c>
      <c r="N48" s="46" t="s">
        <v>96</v>
      </c>
      <c r="O48" s="49">
        <v>57.8</v>
      </c>
      <c r="P48" s="49">
        <v>54.4</v>
      </c>
      <c r="Q48" s="49">
        <v>51.38</v>
      </c>
      <c r="R48" s="49">
        <v>48.67</v>
      </c>
      <c r="S48" s="49">
        <v>46.24</v>
      </c>
      <c r="T48" s="49">
        <v>44.04</v>
      </c>
      <c r="U48" s="49">
        <v>42.04</v>
      </c>
      <c r="V48" s="49">
        <v>40.21</v>
      </c>
      <c r="W48" s="50">
        <v>38.53</v>
      </c>
    </row>
    <row r="49" spans="1:23" x14ac:dyDescent="0.25">
      <c r="A49" s="46">
        <v>9</v>
      </c>
      <c r="B49" s="47">
        <v>60.31</v>
      </c>
      <c r="C49" s="47">
        <v>56.76</v>
      </c>
      <c r="D49" s="47">
        <v>53.61</v>
      </c>
      <c r="E49" s="47">
        <v>50.79</v>
      </c>
      <c r="F49" s="47">
        <v>48.25</v>
      </c>
      <c r="G49" s="47">
        <v>45.95</v>
      </c>
      <c r="H49" s="47">
        <v>43.86</v>
      </c>
      <c r="I49" s="47">
        <v>41.96</v>
      </c>
      <c r="J49" s="48">
        <v>40.21</v>
      </c>
      <c r="N49" s="46">
        <v>9</v>
      </c>
      <c r="O49" s="47">
        <v>60.97</v>
      </c>
      <c r="P49" s="47">
        <v>57.39</v>
      </c>
      <c r="Q49" s="47">
        <v>54.2</v>
      </c>
      <c r="R49" s="47">
        <v>51.35</v>
      </c>
      <c r="S49" s="47">
        <v>48.78</v>
      </c>
      <c r="T49" s="47">
        <v>46.46</v>
      </c>
      <c r="U49" s="47">
        <v>44.34</v>
      </c>
      <c r="V49" s="47">
        <v>42.42</v>
      </c>
      <c r="W49" s="48">
        <v>40.65</v>
      </c>
    </row>
    <row r="50" spans="1:23" x14ac:dyDescent="0.25">
      <c r="A50" s="46" t="s">
        <v>96</v>
      </c>
      <c r="B50" s="49">
        <v>62.66</v>
      </c>
      <c r="C50" s="49">
        <v>58.98</v>
      </c>
      <c r="D50" s="49">
        <v>55.7</v>
      </c>
      <c r="E50" s="49">
        <v>52.77</v>
      </c>
      <c r="F50" s="49">
        <v>50.13</v>
      </c>
      <c r="G50" s="49">
        <v>47.74</v>
      </c>
      <c r="H50" s="49">
        <v>45.57</v>
      </c>
      <c r="I50" s="49">
        <v>43.59</v>
      </c>
      <c r="J50" s="50">
        <v>41.77</v>
      </c>
      <c r="N50" s="46" t="s">
        <v>96</v>
      </c>
      <c r="O50" s="49">
        <v>63.35</v>
      </c>
      <c r="P50" s="49">
        <v>59.62</v>
      </c>
      <c r="Q50" s="49">
        <v>56.31</v>
      </c>
      <c r="R50" s="49">
        <v>53.35</v>
      </c>
      <c r="S50" s="49">
        <v>50.68</v>
      </c>
      <c r="T50" s="49">
        <v>48.27</v>
      </c>
      <c r="U50" s="49">
        <v>46.07</v>
      </c>
      <c r="V50" s="49">
        <v>44.07</v>
      </c>
      <c r="W50" s="50">
        <v>42.23</v>
      </c>
    </row>
    <row r="51" spans="1:23" x14ac:dyDescent="0.25">
      <c r="A51" s="46">
        <v>10</v>
      </c>
      <c r="B51" s="47">
        <v>65.010000000000005</v>
      </c>
      <c r="C51" s="47">
        <v>61.19</v>
      </c>
      <c r="D51" s="47">
        <v>57.79</v>
      </c>
      <c r="E51" s="47">
        <v>54.75</v>
      </c>
      <c r="F51" s="47">
        <v>52.01</v>
      </c>
      <c r="G51" s="47">
        <v>49.53</v>
      </c>
      <c r="H51" s="47">
        <v>47.28</v>
      </c>
      <c r="I51" s="47">
        <v>45.23</v>
      </c>
      <c r="J51" s="48">
        <v>43.34</v>
      </c>
      <c r="N51" s="46">
        <v>10</v>
      </c>
      <c r="O51" s="47">
        <v>65.73</v>
      </c>
      <c r="P51" s="47">
        <v>61.86</v>
      </c>
      <c r="Q51" s="47">
        <v>58.43</v>
      </c>
      <c r="R51" s="47">
        <v>55.35</v>
      </c>
      <c r="S51" s="47">
        <v>52.58</v>
      </c>
      <c r="T51" s="47">
        <v>50.08</v>
      </c>
      <c r="U51" s="47">
        <v>47.8</v>
      </c>
      <c r="V51" s="47">
        <v>45.72</v>
      </c>
      <c r="W51" s="48">
        <v>43.82</v>
      </c>
    </row>
    <row r="52" spans="1:23" x14ac:dyDescent="0.25">
      <c r="A52" s="46" t="s">
        <v>96</v>
      </c>
      <c r="B52" s="49">
        <v>69.61</v>
      </c>
      <c r="C52" s="49">
        <v>65.510000000000005</v>
      </c>
      <c r="D52" s="49">
        <v>61.87</v>
      </c>
      <c r="E52" s="49">
        <v>58.62</v>
      </c>
      <c r="F52" s="49">
        <v>55.69</v>
      </c>
      <c r="G52" s="49">
        <v>53.03</v>
      </c>
      <c r="H52" s="49">
        <v>50.62</v>
      </c>
      <c r="I52" s="49">
        <v>48.42</v>
      </c>
      <c r="J52" s="50">
        <v>46.41</v>
      </c>
      <c r="N52" s="46" t="s">
        <v>96</v>
      </c>
      <c r="O52" s="49">
        <v>70.37</v>
      </c>
      <c r="P52" s="49">
        <v>66.23</v>
      </c>
      <c r="Q52" s="49">
        <v>62.56</v>
      </c>
      <c r="R52" s="49">
        <v>59.26</v>
      </c>
      <c r="S52" s="49">
        <v>56.3</v>
      </c>
      <c r="T52" s="49">
        <v>53.62</v>
      </c>
      <c r="U52" s="49">
        <v>51.18</v>
      </c>
      <c r="V52" s="49">
        <v>48.96</v>
      </c>
      <c r="W52" s="50">
        <v>46.92</v>
      </c>
    </row>
    <row r="53" spans="1:23" x14ac:dyDescent="0.25">
      <c r="A53" s="46">
        <v>11</v>
      </c>
      <c r="B53" s="51">
        <v>74.209999999999994</v>
      </c>
      <c r="C53" s="51">
        <v>69.84</v>
      </c>
      <c r="D53" s="51">
        <v>65.959999999999994</v>
      </c>
      <c r="E53" s="51">
        <v>62.49</v>
      </c>
      <c r="F53" s="51">
        <v>59.36</v>
      </c>
      <c r="G53" s="51">
        <v>56.54</v>
      </c>
      <c r="H53" s="51">
        <v>53.97</v>
      </c>
      <c r="I53" s="51">
        <v>51.62</v>
      </c>
      <c r="J53" s="52">
        <v>49.47</v>
      </c>
      <c r="N53" s="46">
        <v>11</v>
      </c>
      <c r="O53" s="51">
        <v>75.02</v>
      </c>
      <c r="P53" s="51">
        <v>70.61</v>
      </c>
      <c r="Q53" s="51">
        <v>66.680000000000007</v>
      </c>
      <c r="R53" s="51">
        <v>63.17</v>
      </c>
      <c r="S53" s="51">
        <v>60.02</v>
      </c>
      <c r="T53" s="51">
        <v>57.16</v>
      </c>
      <c r="U53" s="51">
        <v>54.56</v>
      </c>
      <c r="V53" s="51">
        <v>52.19</v>
      </c>
      <c r="W53" s="52">
        <v>50.01</v>
      </c>
    </row>
  </sheetData>
  <mergeCells count="12">
    <mergeCell ref="A4:J4"/>
    <mergeCell ref="N4:W4"/>
    <mergeCell ref="A5:A6"/>
    <mergeCell ref="B5:J5"/>
    <mergeCell ref="N5:N6"/>
    <mergeCell ref="O5:W5"/>
    <mergeCell ref="A30:J30"/>
    <mergeCell ref="N30:W30"/>
    <mergeCell ref="A31:A32"/>
    <mergeCell ref="B31:J31"/>
    <mergeCell ref="N31:N32"/>
    <mergeCell ref="O31:W3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40342-F9BA-4E94-AA54-1ED76C954BC5}">
  <dimension ref="B2:G30"/>
  <sheetViews>
    <sheetView workbookViewId="0">
      <selection activeCell="G1" sqref="G1"/>
    </sheetView>
  </sheetViews>
  <sheetFormatPr defaultColWidth="9.140625" defaultRowHeight="12.75" x14ac:dyDescent="0.2"/>
  <cols>
    <col min="1" max="1" width="3" style="55" customWidth="1"/>
    <col min="2" max="2" width="66.5703125" style="55" customWidth="1"/>
    <col min="3" max="3" width="14.42578125" style="55" bestFit="1" customWidth="1"/>
    <col min="4" max="4" width="9.140625" style="55"/>
    <col min="5" max="5" width="3.5703125" style="55" customWidth="1"/>
    <col min="6" max="6" width="14.42578125" style="55" bestFit="1" customWidth="1"/>
    <col min="7" max="9" width="9.140625" style="55"/>
    <col min="10" max="10" width="17.5703125" style="55" customWidth="1"/>
    <col min="11" max="16384" width="9.140625" style="55"/>
  </cols>
  <sheetData>
    <row r="2" spans="2:7" x14ac:dyDescent="0.2">
      <c r="B2" s="53" t="s">
        <v>9</v>
      </c>
      <c r="C2" s="54"/>
      <c r="F2" s="54"/>
    </row>
    <row r="3" spans="2:7" x14ac:dyDescent="0.2">
      <c r="B3" s="54"/>
      <c r="C3" s="56"/>
      <c r="F3" s="56"/>
    </row>
    <row r="4" spans="2:7" x14ac:dyDescent="0.2">
      <c r="B4" s="54"/>
      <c r="C4" s="56"/>
      <c r="F4" s="56"/>
    </row>
    <row r="5" spans="2:7" x14ac:dyDescent="0.2">
      <c r="B5" s="53" t="s">
        <v>35</v>
      </c>
    </row>
    <row r="6" spans="2:7" x14ac:dyDescent="0.2">
      <c r="B6" s="53" t="s">
        <v>3</v>
      </c>
    </row>
    <row r="8" spans="2:7" ht="26.45" customHeight="1" x14ac:dyDescent="0.2">
      <c r="B8" s="138" t="s">
        <v>4</v>
      </c>
    </row>
    <row r="9" spans="2:7" x14ac:dyDescent="0.2">
      <c r="B9" s="138"/>
    </row>
    <row r="10" spans="2:7" x14ac:dyDescent="0.2">
      <c r="B10" s="138"/>
      <c r="C10" s="57" t="s">
        <v>48</v>
      </c>
      <c r="F10" s="57" t="s">
        <v>49</v>
      </c>
    </row>
    <row r="12" spans="2:7" x14ac:dyDescent="0.2">
      <c r="B12" s="58" t="s">
        <v>15</v>
      </c>
      <c r="C12" s="59">
        <v>101.04</v>
      </c>
      <c r="D12" s="55" t="s">
        <v>17</v>
      </c>
      <c r="F12" s="59">
        <v>102.15</v>
      </c>
      <c r="G12" s="55" t="s">
        <v>17</v>
      </c>
    </row>
    <row r="13" spans="2:7" ht="25.5" x14ac:dyDescent="0.2">
      <c r="B13" s="58" t="s">
        <v>16</v>
      </c>
      <c r="C13" s="59">
        <v>55.26</v>
      </c>
      <c r="D13" s="55" t="s">
        <v>17</v>
      </c>
      <c r="F13" s="59">
        <v>55.87</v>
      </c>
      <c r="G13" s="55" t="s">
        <v>17</v>
      </c>
    </row>
    <row r="14" spans="2:7" ht="25.5" x14ac:dyDescent="0.2">
      <c r="B14" s="58" t="s">
        <v>18</v>
      </c>
      <c r="C14" s="59">
        <v>36.82</v>
      </c>
      <c r="D14" s="55" t="s">
        <v>17</v>
      </c>
      <c r="F14" s="59">
        <v>37.229999999999997</v>
      </c>
      <c r="G14" s="55" t="s">
        <v>17</v>
      </c>
    </row>
    <row r="15" spans="2:7" ht="25.5" x14ac:dyDescent="0.2">
      <c r="B15" s="58" t="s">
        <v>19</v>
      </c>
      <c r="C15" s="59">
        <v>9.1999999999999993</v>
      </c>
      <c r="D15" s="55" t="s">
        <v>17</v>
      </c>
      <c r="F15" s="59">
        <v>9.3000000000000007</v>
      </c>
      <c r="G15" s="55" t="s">
        <v>17</v>
      </c>
    </row>
    <row r="16" spans="2:7" x14ac:dyDescent="0.2">
      <c r="C16" s="60"/>
      <c r="F16" s="60"/>
    </row>
    <row r="17" spans="2:7" ht="12.75" customHeight="1" x14ac:dyDescent="0.2">
      <c r="B17" s="138" t="s">
        <v>23</v>
      </c>
      <c r="C17" s="61"/>
      <c r="F17" s="61"/>
    </row>
    <row r="18" spans="2:7" x14ac:dyDescent="0.2">
      <c r="B18" s="138"/>
      <c r="C18" s="61"/>
      <c r="F18" s="61"/>
    </row>
    <row r="19" spans="2:7" x14ac:dyDescent="0.2">
      <c r="B19" s="138"/>
      <c r="C19" s="59">
        <v>58.96</v>
      </c>
      <c r="D19" s="55" t="s">
        <v>22</v>
      </c>
      <c r="F19" s="59">
        <v>59.61</v>
      </c>
      <c r="G19" s="55" t="s">
        <v>100</v>
      </c>
    </row>
    <row r="21" spans="2:7" x14ac:dyDescent="0.2">
      <c r="B21" s="53" t="s">
        <v>34</v>
      </c>
    </row>
    <row r="22" spans="2:7" x14ac:dyDescent="0.2">
      <c r="B22" s="53" t="s">
        <v>5</v>
      </c>
      <c r="C22" s="62"/>
      <c r="F22" s="62"/>
    </row>
    <row r="23" spans="2:7" ht="17.45" customHeight="1" x14ac:dyDescent="0.2"/>
    <row r="24" spans="2:7" x14ac:dyDescent="0.2">
      <c r="B24" s="55" t="s">
        <v>6</v>
      </c>
    </row>
    <row r="25" spans="2:7" x14ac:dyDescent="0.2">
      <c r="C25" s="57" t="s">
        <v>48</v>
      </c>
      <c r="F25" s="57" t="s">
        <v>49</v>
      </c>
    </row>
    <row r="26" spans="2:7" x14ac:dyDescent="0.2">
      <c r="B26" s="55" t="s">
        <v>7</v>
      </c>
    </row>
    <row r="27" spans="2:7" x14ac:dyDescent="0.2">
      <c r="B27" s="63" t="s">
        <v>20</v>
      </c>
      <c r="C27" s="59">
        <v>6.92</v>
      </c>
      <c r="D27" s="55" t="s">
        <v>21</v>
      </c>
      <c r="F27" s="59">
        <v>6.92</v>
      </c>
      <c r="G27" s="55" t="s">
        <v>21</v>
      </c>
    </row>
    <row r="29" spans="2:7" x14ac:dyDescent="0.2">
      <c r="B29" s="55" t="s">
        <v>8</v>
      </c>
      <c r="C29" s="64"/>
      <c r="F29" s="64"/>
    </row>
    <row r="30" spans="2:7" x14ac:dyDescent="0.2">
      <c r="B30" s="63" t="s">
        <v>20</v>
      </c>
      <c r="C30" s="59">
        <v>6.92</v>
      </c>
      <c r="D30" s="55" t="s">
        <v>21</v>
      </c>
      <c r="F30" s="59">
        <v>6.92</v>
      </c>
      <c r="G30" s="55" t="s">
        <v>21</v>
      </c>
    </row>
  </sheetData>
  <mergeCells count="2">
    <mergeCell ref="B8:B10"/>
    <mergeCell ref="B17:B19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E3A3B-21E9-48A4-8C48-2A880DF3F8B6}">
  <dimension ref="B2:H23"/>
  <sheetViews>
    <sheetView workbookViewId="0">
      <selection activeCell="I1" sqref="I1"/>
    </sheetView>
  </sheetViews>
  <sheetFormatPr defaultColWidth="9.140625" defaultRowHeight="12.75" x14ac:dyDescent="0.2"/>
  <cols>
    <col min="1" max="1" width="3" style="55" customWidth="1"/>
    <col min="2" max="2" width="8.85546875" style="55" customWidth="1"/>
    <col min="3" max="3" width="37.28515625" style="55" bestFit="1" customWidth="1"/>
    <col min="4" max="4" width="14.42578125" style="55" bestFit="1" customWidth="1"/>
    <col min="5" max="5" width="9.140625" style="55"/>
    <col min="6" max="6" width="14.42578125" style="55" bestFit="1" customWidth="1"/>
    <col min="7" max="7" width="9.140625" style="55"/>
    <col min="8" max="8" width="14.42578125" style="55" bestFit="1" customWidth="1"/>
    <col min="9" max="16384" width="9.140625" style="55"/>
  </cols>
  <sheetData>
    <row r="2" spans="2:8" x14ac:dyDescent="0.2">
      <c r="B2" s="53" t="s">
        <v>10</v>
      </c>
    </row>
    <row r="4" spans="2:8" x14ac:dyDescent="0.2">
      <c r="B4" s="1"/>
      <c r="C4" s="1"/>
    </row>
    <row r="5" spans="2:8" x14ac:dyDescent="0.2">
      <c r="B5" s="2" t="s">
        <v>36</v>
      </c>
      <c r="D5" s="1"/>
      <c r="F5" s="1"/>
      <c r="H5" s="1"/>
    </row>
    <row r="6" spans="2:8" x14ac:dyDescent="0.2">
      <c r="B6" s="2"/>
      <c r="D6" s="1"/>
      <c r="F6" s="1"/>
      <c r="H6" s="1"/>
    </row>
    <row r="7" spans="2:8" x14ac:dyDescent="0.2">
      <c r="B7" s="2"/>
      <c r="D7" s="57" t="s">
        <v>48</v>
      </c>
      <c r="F7" s="57" t="s">
        <v>49</v>
      </c>
    </row>
    <row r="8" spans="2:8" x14ac:dyDescent="0.2">
      <c r="B8" s="2" t="s">
        <v>37</v>
      </c>
      <c r="C8" s="1" t="s">
        <v>11</v>
      </c>
      <c r="D8" s="59">
        <v>172.45</v>
      </c>
      <c r="F8" s="59">
        <v>172.45</v>
      </c>
    </row>
    <row r="9" spans="2:8" x14ac:dyDescent="0.2">
      <c r="B9" s="2"/>
      <c r="C9" s="1"/>
      <c r="D9" s="1"/>
      <c r="F9" s="1"/>
    </row>
    <row r="10" spans="2:8" x14ac:dyDescent="0.2">
      <c r="B10" s="2" t="s">
        <v>38</v>
      </c>
      <c r="C10" s="1" t="s">
        <v>12</v>
      </c>
      <c r="D10" s="59">
        <v>41.01</v>
      </c>
      <c r="F10" s="59">
        <v>41.46</v>
      </c>
    </row>
    <row r="11" spans="2:8" x14ac:dyDescent="0.2">
      <c r="B11" s="2"/>
      <c r="C11" s="1"/>
      <c r="D11" s="1"/>
      <c r="F11" s="1"/>
    </row>
    <row r="12" spans="2:8" x14ac:dyDescent="0.2">
      <c r="B12" s="2" t="s">
        <v>39</v>
      </c>
      <c r="C12" s="1" t="s">
        <v>13</v>
      </c>
      <c r="D12" s="59">
        <v>46.69</v>
      </c>
      <c r="F12" s="59">
        <v>47.2</v>
      </c>
    </row>
    <row r="23" ht="17.45" customHeight="1" x14ac:dyDescent="0.2"/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D7CB8-BCB3-4512-981D-FD97331FBB38}">
  <dimension ref="B2:L44"/>
  <sheetViews>
    <sheetView workbookViewId="0">
      <selection activeCell="O1" sqref="O1"/>
    </sheetView>
  </sheetViews>
  <sheetFormatPr defaultColWidth="9.140625" defaultRowHeight="12.75" x14ac:dyDescent="0.2"/>
  <cols>
    <col min="1" max="1" width="3.28515625" style="55" customWidth="1"/>
    <col min="2" max="2" width="5.7109375" style="55" customWidth="1"/>
    <col min="3" max="3" width="13.28515625" style="55" customWidth="1"/>
    <col min="4" max="4" width="14.42578125" style="55" customWidth="1"/>
    <col min="5" max="5" width="17" style="55" customWidth="1"/>
    <col min="6" max="6" width="9.85546875" style="55" customWidth="1"/>
    <col min="7" max="7" width="26" style="55" customWidth="1"/>
    <col min="8" max="8" width="5.7109375" style="55" customWidth="1"/>
    <col min="9" max="9" width="13.28515625" style="55" customWidth="1"/>
    <col min="10" max="10" width="14.42578125" style="55" customWidth="1"/>
    <col min="11" max="11" width="17" style="55" customWidth="1"/>
    <col min="12" max="16384" width="9.140625" style="55"/>
  </cols>
  <sheetData>
    <row r="2" spans="2:12" x14ac:dyDescent="0.2">
      <c r="B2" s="53" t="s">
        <v>14</v>
      </c>
      <c r="F2" s="65"/>
      <c r="H2" s="53" t="s">
        <v>14</v>
      </c>
      <c r="L2" s="65"/>
    </row>
    <row r="4" spans="2:12" x14ac:dyDescent="0.2">
      <c r="B4" s="53" t="s">
        <v>40</v>
      </c>
      <c r="H4" s="53" t="s">
        <v>40</v>
      </c>
    </row>
    <row r="5" spans="2:12" x14ac:dyDescent="0.2">
      <c r="C5" s="53" t="s">
        <v>61</v>
      </c>
      <c r="I5" s="53" t="s">
        <v>61</v>
      </c>
    </row>
    <row r="6" spans="2:12" x14ac:dyDescent="0.2">
      <c r="C6" s="53" t="s">
        <v>101</v>
      </c>
      <c r="I6" s="53" t="s">
        <v>101</v>
      </c>
    </row>
    <row r="7" spans="2:12" x14ac:dyDescent="0.2">
      <c r="C7" s="53" t="s">
        <v>62</v>
      </c>
      <c r="I7" s="53" t="s">
        <v>62</v>
      </c>
    </row>
    <row r="8" spans="2:12" x14ac:dyDescent="0.2">
      <c r="C8" s="53"/>
      <c r="I8" s="53"/>
    </row>
    <row r="9" spans="2:12" x14ac:dyDescent="0.2">
      <c r="C9" s="53" t="s">
        <v>24</v>
      </c>
      <c r="I9" s="53" t="s">
        <v>24</v>
      </c>
    </row>
    <row r="11" spans="2:12" x14ac:dyDescent="0.2">
      <c r="C11" s="66" t="s">
        <v>51</v>
      </c>
      <c r="I11" s="66" t="s">
        <v>50</v>
      </c>
    </row>
    <row r="13" spans="2:12" s="67" customFormat="1" ht="25.5" x14ac:dyDescent="0.2">
      <c r="C13" s="67" t="s">
        <v>25</v>
      </c>
      <c r="D13" s="67" t="s">
        <v>26</v>
      </c>
      <c r="E13" s="67" t="s">
        <v>27</v>
      </c>
      <c r="I13" s="67" t="s">
        <v>25</v>
      </c>
      <c r="J13" s="67" t="s">
        <v>26</v>
      </c>
      <c r="K13" s="67" t="s">
        <v>27</v>
      </c>
    </row>
    <row r="15" spans="2:12" x14ac:dyDescent="0.2">
      <c r="C15" s="55" t="s">
        <v>28</v>
      </c>
      <c r="D15" s="59">
        <v>82.08</v>
      </c>
      <c r="E15" s="59">
        <v>173.51</v>
      </c>
      <c r="I15" s="55" t="s">
        <v>28</v>
      </c>
      <c r="J15" s="59">
        <v>82.08</v>
      </c>
      <c r="K15" s="59">
        <v>173.51</v>
      </c>
    </row>
    <row r="16" spans="2:12" x14ac:dyDescent="0.2">
      <c r="C16" s="55" t="s">
        <v>29</v>
      </c>
      <c r="D16" s="59">
        <v>173.51</v>
      </c>
      <c r="E16" s="59">
        <v>277.39999999999998</v>
      </c>
      <c r="I16" s="55" t="s">
        <v>29</v>
      </c>
      <c r="J16" s="59">
        <v>173.51</v>
      </c>
      <c r="K16" s="59">
        <v>277.39999999999998</v>
      </c>
    </row>
    <row r="17" spans="2:11" x14ac:dyDescent="0.2">
      <c r="C17" s="55" t="s">
        <v>63</v>
      </c>
      <c r="D17" s="59">
        <v>218.18</v>
      </c>
      <c r="E17" s="59">
        <v>379.22</v>
      </c>
      <c r="I17" s="55" t="s">
        <v>63</v>
      </c>
      <c r="J17" s="59">
        <v>218.18</v>
      </c>
      <c r="K17" s="59">
        <v>379.22</v>
      </c>
    </row>
    <row r="18" spans="2:11" x14ac:dyDescent="0.2">
      <c r="C18" s="55" t="s">
        <v>64</v>
      </c>
      <c r="D18" s="59">
        <v>276.20999999999998</v>
      </c>
      <c r="E18" s="59">
        <v>480.01</v>
      </c>
      <c r="I18" s="55" t="s">
        <v>64</v>
      </c>
      <c r="J18" s="59">
        <v>276.20999999999998</v>
      </c>
      <c r="K18" s="59">
        <v>480.01</v>
      </c>
    </row>
    <row r="21" spans="2:11" x14ac:dyDescent="0.2">
      <c r="C21" s="66" t="s">
        <v>52</v>
      </c>
      <c r="I21" s="66" t="s">
        <v>53</v>
      </c>
    </row>
    <row r="23" spans="2:11" ht="17.45" customHeight="1" x14ac:dyDescent="0.2">
      <c r="C23" s="67" t="s">
        <v>25</v>
      </c>
      <c r="D23" s="67" t="s">
        <v>30</v>
      </c>
      <c r="I23" s="67" t="s">
        <v>25</v>
      </c>
      <c r="J23" s="67" t="s">
        <v>30</v>
      </c>
    </row>
    <row r="25" spans="2:11" x14ac:dyDescent="0.2">
      <c r="C25" s="55" t="s">
        <v>57</v>
      </c>
      <c r="D25" s="59">
        <v>82.08</v>
      </c>
      <c r="I25" s="55" t="s">
        <v>57</v>
      </c>
      <c r="J25" s="59">
        <v>82.08</v>
      </c>
    </row>
    <row r="26" spans="2:11" x14ac:dyDescent="0.2">
      <c r="C26" s="55" t="s">
        <v>31</v>
      </c>
      <c r="D26" s="59">
        <v>157.91999999999999</v>
      </c>
      <c r="I26" s="55" t="s">
        <v>31</v>
      </c>
      <c r="J26" s="59">
        <v>157.91999999999999</v>
      </c>
    </row>
    <row r="27" spans="2:11" x14ac:dyDescent="0.2">
      <c r="C27" s="55" t="s">
        <v>32</v>
      </c>
      <c r="D27" s="59">
        <v>220.26</v>
      </c>
      <c r="I27" s="55" t="s">
        <v>32</v>
      </c>
      <c r="J27" s="59">
        <v>220.26</v>
      </c>
    </row>
    <row r="28" spans="2:11" x14ac:dyDescent="0.2">
      <c r="C28" s="55" t="s">
        <v>33</v>
      </c>
      <c r="D28" s="59">
        <v>283.63</v>
      </c>
      <c r="I28" s="55" t="s">
        <v>33</v>
      </c>
      <c r="J28" s="59">
        <v>283.63</v>
      </c>
    </row>
    <row r="29" spans="2:11" x14ac:dyDescent="0.2">
      <c r="C29" s="55" t="s">
        <v>58</v>
      </c>
      <c r="D29" s="59">
        <v>345.97</v>
      </c>
      <c r="I29" s="55" t="s">
        <v>58</v>
      </c>
      <c r="J29" s="59">
        <v>345.97</v>
      </c>
    </row>
    <row r="30" spans="2:11" x14ac:dyDescent="0.2">
      <c r="D30" s="68"/>
      <c r="J30" s="68"/>
    </row>
    <row r="32" spans="2:11" x14ac:dyDescent="0.2">
      <c r="B32" s="53" t="s">
        <v>41</v>
      </c>
      <c r="H32" s="53" t="s">
        <v>41</v>
      </c>
    </row>
    <row r="33" spans="3:10" x14ac:dyDescent="0.2">
      <c r="C33" s="53" t="s">
        <v>42</v>
      </c>
      <c r="I33" s="53" t="s">
        <v>42</v>
      </c>
    </row>
    <row r="35" spans="3:10" x14ac:dyDescent="0.2">
      <c r="C35" s="53" t="s">
        <v>59</v>
      </c>
      <c r="I35" s="53" t="s">
        <v>59</v>
      </c>
    </row>
    <row r="36" spans="3:10" x14ac:dyDescent="0.2">
      <c r="C36" s="53" t="s">
        <v>60</v>
      </c>
      <c r="I36" s="53" t="s">
        <v>60</v>
      </c>
    </row>
    <row r="38" spans="3:10" x14ac:dyDescent="0.2">
      <c r="C38" s="66" t="s">
        <v>51</v>
      </c>
      <c r="I38" s="66" t="s">
        <v>50</v>
      </c>
    </row>
    <row r="40" spans="3:10" ht="25.5" x14ac:dyDescent="0.2">
      <c r="C40" s="67" t="s">
        <v>25</v>
      </c>
      <c r="D40" s="67" t="s">
        <v>30</v>
      </c>
      <c r="I40" s="67" t="s">
        <v>25</v>
      </c>
      <c r="J40" s="67" t="s">
        <v>30</v>
      </c>
    </row>
    <row r="42" spans="3:10" x14ac:dyDescent="0.2">
      <c r="C42" s="55" t="s">
        <v>43</v>
      </c>
      <c r="D42" s="59">
        <v>103.89</v>
      </c>
      <c r="I42" s="55" t="s">
        <v>43</v>
      </c>
      <c r="J42" s="59">
        <v>103.89</v>
      </c>
    </row>
    <row r="43" spans="3:10" x14ac:dyDescent="0.2">
      <c r="C43" s="55" t="s">
        <v>44</v>
      </c>
      <c r="D43" s="59">
        <v>119.47</v>
      </c>
      <c r="I43" s="55" t="s">
        <v>44</v>
      </c>
      <c r="J43" s="59">
        <v>119.47</v>
      </c>
    </row>
    <row r="44" spans="3:10" x14ac:dyDescent="0.2">
      <c r="C44" s="55" t="s">
        <v>45</v>
      </c>
      <c r="D44" s="59">
        <v>139.22</v>
      </c>
      <c r="I44" s="55" t="s">
        <v>45</v>
      </c>
      <c r="J44" s="59">
        <v>139.22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5DB63-6282-4337-AD02-F71C11F9A6AE}">
  <sheetPr>
    <pageSetUpPr fitToPage="1"/>
  </sheetPr>
  <dimension ref="A2:S41"/>
  <sheetViews>
    <sheetView workbookViewId="0">
      <selection activeCell="D2" sqref="D2"/>
    </sheetView>
  </sheetViews>
  <sheetFormatPr defaultColWidth="8.7109375" defaultRowHeight="15" x14ac:dyDescent="0.25"/>
  <cols>
    <col min="1" max="1" width="10.42578125" style="4" customWidth="1"/>
    <col min="2" max="2" width="10.5703125" style="4" customWidth="1"/>
    <col min="3" max="3" width="8.7109375" style="4"/>
    <col min="4" max="4" width="9.5703125" style="4" customWidth="1"/>
    <col min="5" max="5" width="19.140625" style="4" customWidth="1"/>
    <col min="6" max="6" width="8.7109375" style="4"/>
    <col min="7" max="7" width="32.7109375" style="4" customWidth="1"/>
    <col min="8" max="8" width="12.28515625" style="4" customWidth="1"/>
    <col min="9" max="12" width="8.7109375" style="4"/>
    <col min="13" max="13" width="11.5703125" style="4" customWidth="1"/>
    <col min="14" max="16384" width="8.7109375" style="4"/>
  </cols>
  <sheetData>
    <row r="2" spans="1:9" ht="15.75" x14ac:dyDescent="0.25">
      <c r="A2" s="69" t="s">
        <v>102</v>
      </c>
      <c r="D2" s="4" t="s">
        <v>103</v>
      </c>
      <c r="G2" s="70"/>
    </row>
    <row r="4" spans="1:9" x14ac:dyDescent="0.25">
      <c r="A4" s="6" t="s">
        <v>0</v>
      </c>
    </row>
    <row r="5" spans="1:9" hidden="1" x14ac:dyDescent="0.25">
      <c r="A5" s="71"/>
      <c r="B5" s="72"/>
    </row>
    <row r="6" spans="1:9" ht="28.5" customHeight="1" x14ac:dyDescent="0.25">
      <c r="A6" s="141" t="s">
        <v>72</v>
      </c>
      <c r="B6" s="73"/>
      <c r="D6" s="143" t="s">
        <v>70</v>
      </c>
      <c r="E6" s="74"/>
      <c r="H6" s="75" t="s">
        <v>104</v>
      </c>
    </row>
    <row r="7" spans="1:9" x14ac:dyDescent="0.25">
      <c r="A7" s="142"/>
      <c r="B7" s="76"/>
      <c r="D7" s="144"/>
      <c r="E7" s="74"/>
      <c r="G7" s="4" t="s">
        <v>105</v>
      </c>
      <c r="H7" s="80">
        <v>1</v>
      </c>
      <c r="I7" s="4" t="s">
        <v>106</v>
      </c>
    </row>
    <row r="8" spans="1:9" x14ac:dyDescent="0.25">
      <c r="A8" s="77">
        <v>1</v>
      </c>
      <c r="B8" s="78">
        <v>1828.67</v>
      </c>
      <c r="D8" s="79" t="s">
        <v>73</v>
      </c>
      <c r="E8" s="80" t="s">
        <v>74</v>
      </c>
      <c r="G8" s="4" t="s">
        <v>107</v>
      </c>
      <c r="H8" s="80">
        <v>1</v>
      </c>
      <c r="I8" s="4" t="s">
        <v>108</v>
      </c>
    </row>
    <row r="9" spans="1:9" x14ac:dyDescent="0.25">
      <c r="A9" s="81">
        <v>2</v>
      </c>
      <c r="B9" s="78">
        <v>2011.17</v>
      </c>
      <c r="D9" s="82" t="s">
        <v>75</v>
      </c>
      <c r="E9" s="80" t="s">
        <v>76</v>
      </c>
      <c r="G9" s="4" t="s">
        <v>96</v>
      </c>
      <c r="H9" s="80">
        <v>0</v>
      </c>
      <c r="I9" s="4" t="s">
        <v>109</v>
      </c>
    </row>
    <row r="10" spans="1:9" x14ac:dyDescent="0.25">
      <c r="A10" s="81">
        <v>3</v>
      </c>
      <c r="B10" s="78">
        <v>2209.17</v>
      </c>
      <c r="D10" s="82" t="s">
        <v>77</v>
      </c>
      <c r="E10" s="80" t="s">
        <v>78</v>
      </c>
      <c r="G10" s="4" t="s">
        <v>110</v>
      </c>
      <c r="H10" s="100">
        <v>0</v>
      </c>
    </row>
    <row r="11" spans="1:9" x14ac:dyDescent="0.25">
      <c r="A11" s="83">
        <v>4</v>
      </c>
      <c r="B11" s="78">
        <v>2507.62</v>
      </c>
      <c r="D11" s="84" t="s">
        <v>79</v>
      </c>
      <c r="E11" s="80" t="s">
        <v>80</v>
      </c>
    </row>
    <row r="12" spans="1:9" x14ac:dyDescent="0.25">
      <c r="A12" s="81">
        <v>5</v>
      </c>
      <c r="B12" s="78">
        <v>2903.61</v>
      </c>
      <c r="G12" s="4" t="s">
        <v>111</v>
      </c>
      <c r="H12" s="85">
        <f>IF(H7=1,LOOKUP(H8,A8:A18,B8:B18),IF(H7=2,LOOKUP(H8,A23:A36,B23:B36),#N/A))</f>
        <v>1828.67</v>
      </c>
    </row>
    <row r="13" spans="1:9" x14ac:dyDescent="0.25">
      <c r="A13" s="81">
        <v>6</v>
      </c>
      <c r="B13" s="86">
        <v>3386</v>
      </c>
      <c r="G13" s="4" t="s">
        <v>112</v>
      </c>
      <c r="H13" s="85">
        <f>ROUND(H10*H12,2)</f>
        <v>0</v>
      </c>
    </row>
    <row r="14" spans="1:9" x14ac:dyDescent="0.25">
      <c r="A14" s="81">
        <v>7</v>
      </c>
      <c r="B14" s="78">
        <v>3903.56</v>
      </c>
      <c r="G14" s="4" t="s">
        <v>96</v>
      </c>
      <c r="H14" s="85">
        <f>ROUND(IF(H9=1,(ROUND((1+H10)*IF(AND(H7=1,H8&gt;4),LOOKUP(H8+1,A8:A18,B8:B18),IF(AND(H7=2,H8&gt;3),LOOKUP(H8+1,A23:A36,B23:B36),FALSE)),2)-ROUND((1+H10)*IF(AND(H7=1,H8&gt;4),LOOKUP(H8,A8:A18,B8:B18),IF(AND(H7=2,H8&gt;3),LOOKUP(H8,A23:A36,B23:B36),FALSE)),2))/2,0),2)</f>
        <v>0</v>
      </c>
    </row>
    <row r="15" spans="1:9" x14ac:dyDescent="0.25">
      <c r="A15" s="81">
        <v>8</v>
      </c>
      <c r="B15" s="78">
        <v>4719.7700000000004</v>
      </c>
      <c r="G15" s="4" t="s">
        <v>113</v>
      </c>
      <c r="H15" s="98"/>
    </row>
    <row r="16" spans="1:9" x14ac:dyDescent="0.25">
      <c r="A16" s="81">
        <v>9</v>
      </c>
      <c r="B16" s="78">
        <v>5316.1</v>
      </c>
      <c r="G16" s="4" t="s">
        <v>114</v>
      </c>
      <c r="H16" s="98"/>
    </row>
    <row r="17" spans="1:8" x14ac:dyDescent="0.25">
      <c r="A17" s="81">
        <v>10</v>
      </c>
      <c r="B17" s="78">
        <v>6016.79</v>
      </c>
      <c r="G17" s="4" t="s">
        <v>115</v>
      </c>
      <c r="H17" s="98"/>
    </row>
    <row r="18" spans="1:8" x14ac:dyDescent="0.25">
      <c r="A18" s="87">
        <v>11</v>
      </c>
      <c r="B18" s="78">
        <v>6954.87</v>
      </c>
      <c r="G18" s="4" t="s">
        <v>116</v>
      </c>
      <c r="H18" s="98"/>
    </row>
    <row r="19" spans="1:8" x14ac:dyDescent="0.25">
      <c r="A19" s="88"/>
      <c r="B19" s="88"/>
      <c r="G19" s="4" t="s">
        <v>117</v>
      </c>
      <c r="H19" s="98"/>
    </row>
    <row r="20" spans="1:8" x14ac:dyDescent="0.25">
      <c r="A20" s="6" t="s">
        <v>1</v>
      </c>
      <c r="B20" s="6"/>
      <c r="G20" s="4" t="s">
        <v>118</v>
      </c>
      <c r="H20" s="98"/>
    </row>
    <row r="21" spans="1:8" x14ac:dyDescent="0.25">
      <c r="A21" s="141" t="s">
        <v>68</v>
      </c>
      <c r="B21" s="73"/>
      <c r="D21" s="143" t="s">
        <v>70</v>
      </c>
      <c r="E21" s="74"/>
      <c r="G21" s="4" t="s">
        <v>119</v>
      </c>
      <c r="H21" s="98"/>
    </row>
    <row r="22" spans="1:8" ht="30" customHeight="1" thickBot="1" x14ac:dyDescent="0.3">
      <c r="A22" s="142"/>
      <c r="B22" s="76"/>
      <c r="D22" s="144"/>
      <c r="E22" s="74"/>
      <c r="G22" s="4" t="s">
        <v>120</v>
      </c>
      <c r="H22" s="99"/>
    </row>
    <row r="23" spans="1:8" ht="15.75" thickBot="1" x14ac:dyDescent="0.3">
      <c r="A23" s="77">
        <v>2</v>
      </c>
      <c r="B23" s="78">
        <v>1624.7525292</v>
      </c>
      <c r="D23" s="79" t="s">
        <v>73</v>
      </c>
      <c r="E23" s="80" t="s">
        <v>74</v>
      </c>
      <c r="G23" s="4" t="s">
        <v>121</v>
      </c>
      <c r="H23" s="89">
        <f>SUM(H12:H22)</f>
        <v>1828.67</v>
      </c>
    </row>
    <row r="24" spans="1:8" x14ac:dyDescent="0.25">
      <c r="A24" s="81">
        <v>3</v>
      </c>
      <c r="B24" s="78">
        <v>1765.47</v>
      </c>
      <c r="D24" s="82" t="s">
        <v>75</v>
      </c>
      <c r="E24" s="80" t="s">
        <v>76</v>
      </c>
    </row>
    <row r="25" spans="1:8" x14ac:dyDescent="0.25">
      <c r="A25" s="81">
        <v>4</v>
      </c>
      <c r="B25" s="78">
        <v>1856.46</v>
      </c>
      <c r="D25" s="82" t="s">
        <v>77</v>
      </c>
      <c r="E25" s="80" t="s">
        <v>78</v>
      </c>
    </row>
    <row r="26" spans="1:8" x14ac:dyDescent="0.25">
      <c r="A26" s="81">
        <v>5</v>
      </c>
      <c r="B26" s="78">
        <v>1957.82</v>
      </c>
      <c r="D26" s="84" t="s">
        <v>79</v>
      </c>
      <c r="E26" s="80" t="s">
        <v>80</v>
      </c>
    </row>
    <row r="27" spans="1:8" x14ac:dyDescent="0.25">
      <c r="A27" s="81">
        <v>6</v>
      </c>
      <c r="B27" s="78">
        <v>2069.2199999999998</v>
      </c>
    </row>
    <row r="28" spans="1:8" x14ac:dyDescent="0.25">
      <c r="A28" s="81">
        <v>7</v>
      </c>
      <c r="B28" s="78">
        <v>2230.84</v>
      </c>
    </row>
    <row r="29" spans="1:8" x14ac:dyDescent="0.25">
      <c r="A29" s="81">
        <v>8</v>
      </c>
      <c r="B29" s="78">
        <v>2518.09</v>
      </c>
    </row>
    <row r="30" spans="1:8" x14ac:dyDescent="0.25">
      <c r="A30" s="81">
        <v>9</v>
      </c>
      <c r="B30" s="78">
        <v>2902.7</v>
      </c>
    </row>
    <row r="31" spans="1:8" x14ac:dyDescent="0.25">
      <c r="A31" s="81">
        <v>10</v>
      </c>
      <c r="B31" s="78">
        <v>3348.37</v>
      </c>
    </row>
    <row r="32" spans="1:8" x14ac:dyDescent="0.25">
      <c r="A32" s="81">
        <v>11</v>
      </c>
      <c r="B32" s="78">
        <v>3819.15</v>
      </c>
    </row>
    <row r="33" spans="1:19" x14ac:dyDescent="0.25">
      <c r="A33" s="81">
        <v>12</v>
      </c>
      <c r="B33" s="78">
        <v>4325.62</v>
      </c>
    </row>
    <row r="34" spans="1:19" x14ac:dyDescent="0.25">
      <c r="A34" s="81">
        <v>13</v>
      </c>
      <c r="B34" s="78">
        <v>4891.42</v>
      </c>
    </row>
    <row r="35" spans="1:19" x14ac:dyDescent="0.25">
      <c r="A35" s="81">
        <v>14</v>
      </c>
      <c r="B35" s="78">
        <v>5571.44</v>
      </c>
    </row>
    <row r="36" spans="1:19" x14ac:dyDescent="0.25">
      <c r="A36" s="87">
        <v>15</v>
      </c>
      <c r="B36" s="78">
        <v>6228.1</v>
      </c>
    </row>
    <row r="38" spans="1:19" ht="15.75" thickBot="1" x14ac:dyDescent="0.3">
      <c r="A38" s="70" t="s">
        <v>122</v>
      </c>
    </row>
    <row r="39" spans="1:19" x14ac:dyDescent="0.25">
      <c r="A39" s="145" t="s">
        <v>123</v>
      </c>
      <c r="B39" s="146"/>
      <c r="C39" s="90">
        <v>1</v>
      </c>
      <c r="D39" s="90">
        <v>1.5</v>
      </c>
      <c r="E39" s="90">
        <v>2</v>
      </c>
      <c r="F39" s="90">
        <v>2.5</v>
      </c>
      <c r="G39" s="90">
        <v>3</v>
      </c>
      <c r="H39" s="90">
        <v>3.5</v>
      </c>
      <c r="I39" s="90">
        <v>4</v>
      </c>
      <c r="J39" s="90">
        <v>4.5</v>
      </c>
      <c r="K39" s="90">
        <v>5</v>
      </c>
      <c r="L39" s="90">
        <v>5.5</v>
      </c>
      <c r="M39" s="90">
        <v>6</v>
      </c>
      <c r="N39" s="90">
        <v>6.5</v>
      </c>
      <c r="O39" s="90">
        <v>7</v>
      </c>
      <c r="P39" s="90">
        <v>7.5</v>
      </c>
      <c r="Q39" s="90">
        <v>8</v>
      </c>
      <c r="R39" s="90">
        <v>8.5</v>
      </c>
      <c r="S39" s="91">
        <v>9</v>
      </c>
    </row>
    <row r="40" spans="1:19" x14ac:dyDescent="0.25">
      <c r="A40" s="139" t="s">
        <v>110</v>
      </c>
      <c r="B40" s="140"/>
      <c r="C40" s="92">
        <v>0.06</v>
      </c>
      <c r="D40" s="93">
        <v>0.06</v>
      </c>
      <c r="E40" s="93">
        <v>0.06</v>
      </c>
      <c r="F40" s="93">
        <v>7.0499999999999993E-2</v>
      </c>
      <c r="G40" s="93">
        <v>0.10100000000000001</v>
      </c>
      <c r="H40" s="93">
        <v>0.13100000000000001</v>
      </c>
      <c r="I40" s="93">
        <v>0.161</v>
      </c>
      <c r="J40" s="93">
        <v>0.191</v>
      </c>
      <c r="K40" s="93">
        <v>0.221</v>
      </c>
      <c r="L40" s="93">
        <v>0.2515</v>
      </c>
      <c r="M40" s="93">
        <v>0.28199999999999997</v>
      </c>
      <c r="N40" s="93">
        <v>0.312</v>
      </c>
      <c r="O40" s="93">
        <v>0.34200000000000003</v>
      </c>
      <c r="P40" s="93">
        <v>0.3725</v>
      </c>
      <c r="Q40" s="93">
        <v>0.40300000000000002</v>
      </c>
      <c r="R40" s="93">
        <v>0.433</v>
      </c>
      <c r="S40" s="94">
        <v>0.46300000000000002</v>
      </c>
    </row>
    <row r="41" spans="1:19" x14ac:dyDescent="0.25">
      <c r="B41" s="4" t="s">
        <v>124</v>
      </c>
    </row>
  </sheetData>
  <mergeCells count="6">
    <mergeCell ref="A40:B40"/>
    <mergeCell ref="A6:A7"/>
    <mergeCell ref="D6:D7"/>
    <mergeCell ref="A21:A22"/>
    <mergeCell ref="D21:D22"/>
    <mergeCell ref="A39:B39"/>
  </mergeCells>
  <pageMargins left="0.7" right="0.7" top="0.75" bottom="0.75" header="0.3" footer="0.3"/>
  <pageSetup paperSize="9" scale="8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55E23-68F7-4F7B-88A7-0A13F967C74F}">
  <sheetPr>
    <pageSetUpPr fitToPage="1"/>
  </sheetPr>
  <dimension ref="A2:J25"/>
  <sheetViews>
    <sheetView workbookViewId="0">
      <selection activeCell="E2" sqref="E2"/>
    </sheetView>
  </sheetViews>
  <sheetFormatPr defaultColWidth="8.7109375" defaultRowHeight="15" x14ac:dyDescent="0.25"/>
  <cols>
    <col min="1" max="1" width="10.42578125" style="4" customWidth="1"/>
    <col min="2" max="2" width="10.5703125" style="4" customWidth="1"/>
    <col min="3" max="3" width="10.5703125" style="4" hidden="1" customWidth="1"/>
    <col min="4" max="4" width="8.7109375" style="4"/>
    <col min="5" max="5" width="9.5703125" style="4" customWidth="1"/>
    <col min="6" max="6" width="19.140625" style="4" customWidth="1"/>
    <col min="7" max="7" width="8.7109375" style="4"/>
    <col min="8" max="8" width="32.7109375" style="4" customWidth="1"/>
    <col min="9" max="9" width="12.28515625" style="4" customWidth="1"/>
    <col min="10" max="13" width="8.7109375" style="4"/>
    <col min="14" max="14" width="11.5703125" style="4" customWidth="1"/>
    <col min="15" max="16384" width="8.7109375" style="4"/>
  </cols>
  <sheetData>
    <row r="2" spans="1:10" ht="15.75" x14ac:dyDescent="0.25">
      <c r="A2" s="69" t="s">
        <v>125</v>
      </c>
      <c r="E2" s="4" t="s">
        <v>103</v>
      </c>
      <c r="H2" s="70"/>
    </row>
    <row r="4" spans="1:10" x14ac:dyDescent="0.25">
      <c r="A4" s="6" t="s">
        <v>41</v>
      </c>
    </row>
    <row r="5" spans="1:10" hidden="1" x14ac:dyDescent="0.25">
      <c r="A5" s="71"/>
      <c r="B5" s="72"/>
      <c r="C5" s="72"/>
    </row>
    <row r="6" spans="1:10" ht="28.5" customHeight="1" x14ac:dyDescent="0.25">
      <c r="A6" s="141" t="s">
        <v>72</v>
      </c>
      <c r="B6" s="73"/>
      <c r="C6" s="95"/>
      <c r="E6" s="143" t="s">
        <v>70</v>
      </c>
      <c r="F6" s="74"/>
      <c r="I6" s="75" t="s">
        <v>104</v>
      </c>
    </row>
    <row r="7" spans="1:10" x14ac:dyDescent="0.25">
      <c r="A7" s="142"/>
      <c r="B7" s="76"/>
      <c r="C7" s="95"/>
      <c r="E7" s="144"/>
      <c r="F7" s="74"/>
      <c r="H7" s="4" t="s">
        <v>126</v>
      </c>
      <c r="I7" s="80">
        <v>16</v>
      </c>
    </row>
    <row r="8" spans="1:10" x14ac:dyDescent="0.25">
      <c r="A8" s="77">
        <v>1</v>
      </c>
      <c r="B8" s="78">
        <v>1956.27</v>
      </c>
      <c r="C8" s="96">
        <v>1</v>
      </c>
      <c r="E8" s="79" t="s">
        <v>73</v>
      </c>
      <c r="F8" s="80" t="s">
        <v>74</v>
      </c>
      <c r="H8" s="4" t="s">
        <v>127</v>
      </c>
      <c r="I8" s="80">
        <v>0</v>
      </c>
    </row>
    <row r="9" spans="1:10" x14ac:dyDescent="0.25">
      <c r="A9" s="81">
        <v>2</v>
      </c>
      <c r="B9" s="78">
        <v>2095.5500000000002</v>
      </c>
      <c r="C9" s="96">
        <v>1</v>
      </c>
      <c r="E9" s="82" t="s">
        <v>75</v>
      </c>
      <c r="F9" s="80" t="s">
        <v>76</v>
      </c>
      <c r="H9" s="4" t="s">
        <v>107</v>
      </c>
      <c r="I9" s="80">
        <v>1</v>
      </c>
      <c r="J9" s="4" t="s">
        <v>108</v>
      </c>
    </row>
    <row r="10" spans="1:10" x14ac:dyDescent="0.25">
      <c r="A10" s="81">
        <v>3</v>
      </c>
      <c r="B10" s="78">
        <v>2380.9</v>
      </c>
      <c r="C10" s="96">
        <v>1</v>
      </c>
      <c r="E10" s="82" t="s">
        <v>77</v>
      </c>
      <c r="F10" s="80" t="s">
        <v>78</v>
      </c>
      <c r="H10" s="4" t="s">
        <v>96</v>
      </c>
      <c r="I10" s="80">
        <v>0</v>
      </c>
      <c r="J10" s="4" t="s">
        <v>109</v>
      </c>
    </row>
    <row r="11" spans="1:10" x14ac:dyDescent="0.25">
      <c r="A11" s="83">
        <v>4</v>
      </c>
      <c r="B11" s="86">
        <v>2864.25</v>
      </c>
      <c r="C11" s="96">
        <v>0.96</v>
      </c>
      <c r="E11" s="84" t="s">
        <v>79</v>
      </c>
      <c r="F11" s="80" t="s">
        <v>80</v>
      </c>
      <c r="H11" s="4" t="s">
        <v>128</v>
      </c>
      <c r="I11" s="100">
        <v>0</v>
      </c>
    </row>
    <row r="12" spans="1:10" x14ac:dyDescent="0.25">
      <c r="A12" s="81">
        <v>5</v>
      </c>
      <c r="B12" s="78">
        <v>3215.17</v>
      </c>
      <c r="C12" s="96">
        <v>0.84</v>
      </c>
      <c r="H12" s="4" t="s">
        <v>110</v>
      </c>
      <c r="I12" s="100">
        <v>0</v>
      </c>
    </row>
    <row r="13" spans="1:10" x14ac:dyDescent="0.25">
      <c r="A13" s="81">
        <v>6</v>
      </c>
      <c r="B13" s="86">
        <v>3372.07</v>
      </c>
      <c r="C13" s="97">
        <v>0.81</v>
      </c>
    </row>
    <row r="14" spans="1:10" x14ac:dyDescent="0.25">
      <c r="A14" s="81">
        <v>7</v>
      </c>
      <c r="B14" s="78">
        <v>3536.64</v>
      </c>
      <c r="C14" s="96">
        <v>0.79</v>
      </c>
      <c r="H14" s="4" t="s">
        <v>111</v>
      </c>
      <c r="I14" s="85">
        <f>ROUND((1-$I$11)*LOOKUP(I9,A8:A18,B8:B18),2)</f>
        <v>1956.27</v>
      </c>
    </row>
    <row r="15" spans="1:10" x14ac:dyDescent="0.25">
      <c r="A15" s="81">
        <v>8</v>
      </c>
      <c r="B15" s="78">
        <v>3750.08</v>
      </c>
      <c r="C15" s="96">
        <v>0.73</v>
      </c>
      <c r="H15" s="4" t="s">
        <v>112</v>
      </c>
      <c r="I15" s="85">
        <f>ROUND(I12*I14,2)</f>
        <v>0</v>
      </c>
    </row>
    <row r="16" spans="1:10" x14ac:dyDescent="0.25">
      <c r="A16" s="81">
        <v>9</v>
      </c>
      <c r="B16" s="78">
        <v>4185.92</v>
      </c>
      <c r="C16" s="96">
        <v>0.73</v>
      </c>
      <c r="H16" s="4" t="s">
        <v>96</v>
      </c>
      <c r="I16" s="85">
        <f>ROUND((IF(I10=1,(ROUND((1+I12)*(1-$I$11)*LOOKUP(I9+1,A8:A18,B8:B18),2)-ROUND((1+I12)*(1-$I$11)*LOOKUP(I9,A8:A18,B8:B18),2))/2,0)),2)</f>
        <v>0</v>
      </c>
    </row>
    <row r="17" spans="1:9" x14ac:dyDescent="0.25">
      <c r="A17" s="81">
        <v>10</v>
      </c>
      <c r="B17" s="78">
        <v>4512.3599999999997</v>
      </c>
      <c r="C17" s="96">
        <v>0.73</v>
      </c>
      <c r="H17" s="4" t="s">
        <v>129</v>
      </c>
      <c r="I17" s="85">
        <f>ROUND(I8*ROUND((ROUND((12*VLOOKUP(I9,A8:C18,3)*((1-$I$11)*LOOKUP(I9,A8:A18,B8:B18)+ROUND((IF(I10=1,(ROUND((1-$I$11)*LOOKUP(I9+1,A8:A18,B8:B18),2)-ROUND((1-$I$11)*LOOKUP(I9,A8:A18,B8:B18),2))/2)),2))/$I$7),1)/12),2),2)</f>
        <v>0</v>
      </c>
    </row>
    <row r="18" spans="1:9" x14ac:dyDescent="0.25">
      <c r="A18" s="87">
        <v>11</v>
      </c>
      <c r="B18" s="78">
        <v>5150.2299999999996</v>
      </c>
      <c r="C18" s="96">
        <v>0.73</v>
      </c>
      <c r="H18" s="4" t="s">
        <v>130</v>
      </c>
      <c r="I18" s="98"/>
    </row>
    <row r="19" spans="1:9" x14ac:dyDescent="0.25">
      <c r="A19" s="88"/>
      <c r="B19" s="88"/>
      <c r="C19" s="88"/>
      <c r="H19" s="4" t="s">
        <v>114</v>
      </c>
      <c r="I19" s="98"/>
    </row>
    <row r="20" spans="1:9" x14ac:dyDescent="0.25">
      <c r="H20" s="4" t="s">
        <v>113</v>
      </c>
      <c r="I20" s="98"/>
    </row>
    <row r="21" spans="1:9" x14ac:dyDescent="0.25">
      <c r="H21" s="4" t="s">
        <v>131</v>
      </c>
      <c r="I21" s="98"/>
    </row>
    <row r="22" spans="1:9" ht="15" customHeight="1" x14ac:dyDescent="0.25">
      <c r="H22" s="4" t="s">
        <v>132</v>
      </c>
      <c r="I22" s="98"/>
    </row>
    <row r="23" spans="1:9" x14ac:dyDescent="0.25">
      <c r="H23" s="4" t="s">
        <v>119</v>
      </c>
      <c r="I23" s="98"/>
    </row>
    <row r="24" spans="1:9" ht="15.75" thickBot="1" x14ac:dyDescent="0.3">
      <c r="H24" s="4" t="s">
        <v>120</v>
      </c>
      <c r="I24" s="99"/>
    </row>
    <row r="25" spans="1:9" ht="15.75" thickBot="1" x14ac:dyDescent="0.3">
      <c r="H25" s="4" t="s">
        <v>121</v>
      </c>
      <c r="I25" s="89">
        <f>SUM(I14:I24)</f>
        <v>1956.27</v>
      </c>
    </row>
  </sheetData>
  <mergeCells count="2">
    <mergeCell ref="A6:A7"/>
    <mergeCell ref="E6:E7"/>
  </mergeCells>
  <pageMargins left="0.7" right="0.7" top="0.75" bottom="0.75" header="0.3" footer="0.3"/>
  <pageSetup paperSize="9" scale="8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ti" ma:contentTypeID="0x010100FA4F1F6514B22F4FAC9D7A3138E260BB010031760D09BCD05D49ADA9720FC3FCF6F8" ma:contentTypeVersion="62" ma:contentTypeDescription="" ma:contentTypeScope="" ma:versionID="b011c67f6ec79d7d17d72482a1a0b914">
  <xsd:schema xmlns:xsd="http://www.w3.org/2001/XMLSchema" xmlns:xs="http://www.w3.org/2001/XMLSchema" xmlns:p="http://schemas.microsoft.com/office/2006/metadata/properties" xmlns:ns2="eadd28e1-df8f-4ec5-be7d-6b2caf422535" xmlns:ns3="03eb168d-53c3-4c78-a7cd-5d2d258d707a" xmlns:ns4="40c758c9-8258-427d-bc6a-2b5a94e9a5a9" targetNamespace="http://schemas.microsoft.com/office/2006/metadata/properties" ma:root="true" ma:fieldsID="fe95411d1e99d860d94c8fa339939e3b" ns2:_="" ns3:_="" ns4:_="">
    <xsd:import namespace="eadd28e1-df8f-4ec5-be7d-6b2caf422535"/>
    <xsd:import namespace="03eb168d-53c3-4c78-a7cd-5d2d258d707a"/>
    <xsd:import namespace="40c758c9-8258-427d-bc6a-2b5a94e9a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ebf13724174645028284270c0eebd62e" minOccurs="0"/>
                <xsd:element ref="ns2:jb8652059ac94d01b9c8bcc65bd20247" minOccurs="0"/>
                <xsd:element ref="ns2:a5090dcc69ea4cfdbe79111d7c902b2e" minOccurs="0"/>
                <xsd:element ref="ns2:b137ac6594c3463ba9548231d6494ad5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dd28e1-df8f-4ec5-be7d-6b2caf422535" elementFormDefault="qualified">
    <xsd:import namespace="http://schemas.microsoft.com/office/2006/documentManagement/types"/>
    <xsd:import namespace="http://schemas.microsoft.com/office/infopath/2007/PartnerControls"/>
    <xsd:element name="_dlc_DocId" ma:index="7" nillable="true" ma:displayName="Tiedostotunnisteen arvo" ma:description="Tälle kohteelle määritetyn tiedostotunnisteen arvo." ma:internalName="_dlc_DocId" ma:readOnly="true">
      <xsd:simpleType>
        <xsd:restriction base="dms:Text"/>
      </xsd:simpleType>
    </xsd:element>
    <xsd:element name="_dlc_DocIdUrl" ma:index="8" nillable="true" ma:displayName="Tiedostotunniste" ma:description="Tämän tiedoston pysyvä linkki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0" nillable="true" ma:displayName="Taxonomy Catch All Column" ma:description="" ma:hidden="true" ma:list="{b13877b4-f770-4433-8ae1-269e533bb5d9}" ma:internalName="TaxCatchAll" ma:showField="CatchAllData" ma:web="0390f03f-ba63-4229-ae4e-b767f5fe45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b13877b4-f770-4433-8ae1-269e533bb5d9}" ma:internalName="TaxCatchAllLabel" ma:readOnly="true" ma:showField="CatchAllDataLabel" ma:web="0390f03f-ba63-4229-ae4e-b767f5fe45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bf13724174645028284270c0eebd62e" ma:index="12" nillable="true" ma:taxonomy="true" ma:internalName="ebf13724174645028284270c0eebd62e" ma:taxonomyFieldName="Aihe_x003A_" ma:displayName="Aihe/Asia" ma:readOnly="false" ma:default="" ma:fieldId="{ebf13724-1746-4502-8284-270c0eebd62e}" ma:sspId="48cff725-4ef2-4964-b871-6e9ec43de243" ma:termSetId="8210bd1d-9c8b-48c9-9308-a8c299490cb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8652059ac94d01b9c8bcc65bd20247" ma:index="14" nillable="true" ma:taxonomy="true" ma:internalName="jb8652059ac94d01b9c8bcc65bd20247" ma:taxonomyFieldName="Osapuoli" ma:displayName="Osapuoli" ma:default="" ma:fieldId="{3b865205-9ac9-4d01-b9c8-bcc65bd20247}" ma:taxonomyMulti="true" ma:sspId="48cff725-4ef2-4964-b871-6e9ec43de243" ma:termSetId="3c1ee1b7-b03c-4015-91f5-a7f06c96aef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5090dcc69ea4cfdbe79111d7c902b2e" ma:index="17" ma:taxonomy="true" ma:internalName="a5090dcc69ea4cfdbe79111d7c902b2e" ma:taxonomyFieldName="Tyyppi" ma:displayName="Tyyppi" ma:readOnly="false" ma:default="" ma:fieldId="{a5090dcc-69ea-4cfd-be79-111d7c902b2e}" ma:sspId="48cff725-4ef2-4964-b871-6e9ec43de243" ma:termSetId="9868d30b-d532-4f80-9044-a467b8ced29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37ac6594c3463ba9548231d6494ad5" ma:index="19" nillable="true" ma:taxonomy="true" ma:internalName="b137ac6594c3463ba9548231d6494ad5" ma:taxonomyFieldName="Ajankohta_x003A_0" ma:displayName="Ajankohta:" ma:default="170;#2014|4bdecdfb-bb8e-440a-a012-e96caac8ce63" ma:fieldId="{b137ac65-94c3-463b-a954-8231d6494ad5}" ma:sspId="48cff725-4ef2-4964-b871-6e9ec43de243" ma:termSetId="f01f0bfb-fe9f-419a-8114-0e18bff15b6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eb168d-53c3-4c78-a7cd-5d2d258d707a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22" nillable="true" ma:displayName="Jakamisvihjeen hajautus" ma:internalName="SharingHintHash" ma:readOnly="true">
      <xsd:simpleType>
        <xsd:restriction base="dms:Text"/>
      </xsd:simpleType>
    </xsd:element>
    <xsd:element name="SharedWithDetails" ma:index="23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c758c9-8258-427d-bc6a-2b5a94e9a5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5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Sisältölaji"/>
        <xsd:element ref="dc:title" maxOccurs="1" ma:index="1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b8652059ac94d01b9c8bcc65bd20247 xmlns="eadd28e1-df8f-4ec5-be7d-6b2caf422535">
      <Terms xmlns="http://schemas.microsoft.com/office/infopath/2007/PartnerControls">
        <TermInfo xmlns="http://schemas.microsoft.com/office/infopath/2007/PartnerControls">
          <TermName>Sivistystyönantajat ry</TermName>
          <TermId>86eaab5c-1990-4226-9565-919ed4d04c4d</TermId>
        </TermInfo>
        <TermInfo xmlns="http://schemas.microsoft.com/office/infopath/2007/PartnerControls">
          <TermName>JUKO</TermName>
          <TermId>3b572932-695d-4137-83df-bb208646e0b7</TermId>
        </TermInfo>
        <TermInfo xmlns="http://schemas.microsoft.com/office/infopath/2007/PartnerControls">
          <TermName>JHL</TermName>
          <TermId>3bcbf143-0f43-438b-9922-c7a5295a45f6</TermId>
        </TermInfo>
        <TermInfo xmlns="http://schemas.microsoft.com/office/infopath/2007/PartnerControls">
          <TermName>Pardia</TermName>
          <TermId>f7e5a4b6-7e21-4d10-9f2f-c8f2fca39232</TermId>
        </TermInfo>
      </Terms>
    </jb8652059ac94d01b9c8bcc65bd20247>
    <b137ac6594c3463ba9548231d6494ad5 xmlns="eadd28e1-df8f-4ec5-be7d-6b2caf422535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2018</TermName>
          <TermId xmlns="http://schemas.microsoft.com/office/infopath/2007/PartnerControls">e70aae54-acad-4ccd-ad10-49fa5c7a5990</TermId>
        </TermInfo>
      </Terms>
    </b137ac6594c3463ba9548231d6494ad5>
    <ebf13724174645028284270c0eebd62e xmlns="eadd28e1-df8f-4ec5-be7d-6b2caf422535">
      <Terms xmlns="http://schemas.microsoft.com/office/infopath/2007/PartnerControls">
        <TermInfo xmlns="http://schemas.microsoft.com/office/infopath/2007/PartnerControls">
          <TermName>Yliopisto TES</TermName>
          <TermId>4fbdf98d-5373-43be-a66c-b48b99f1da2c</TermId>
        </TermInfo>
      </Terms>
    </ebf13724174645028284270c0eebd62e>
    <a5090dcc69ea4cfdbe79111d7c902b2e xmlns="eadd28e1-df8f-4ec5-be7d-6b2caf422535">
      <Terms xmlns="http://schemas.microsoft.com/office/infopath/2007/PartnerControls">
        <TermInfo xmlns="http://schemas.microsoft.com/office/infopath/2007/PartnerControls">
          <TermName>Palkkataulukko</TermName>
          <TermId>9fab6d48-07c9-4e0d-8e49-b222e3a02278</TermId>
        </TermInfo>
      </Terms>
    </a5090dcc69ea4cfdbe79111d7c902b2e>
    <TaxCatchAll xmlns="eadd28e1-df8f-4ec5-be7d-6b2caf422535">
      <Value>10</Value>
      <Value>98</Value>
      <Value>44</Value>
      <Value>101</Value>
      <Value>60</Value>
      <Value>37</Value>
      <Value>190</Value>
    </TaxCatchAll>
    <_dlc_DocId xmlns="eadd28e1-df8f-4ec5-be7d-6b2caf422535">DPEV73FZTK6W-67-340</_dlc_DocId>
    <_dlc_DocIdUrl xmlns="eadd28e1-df8f-4ec5-be7d-6b2caf422535">
      <Url>https://sivistystyonantajat.sharepoint.com/sites/dokumentit/Tyomarkkinat/Yliopistot/_layouts/15/DocIdRedir.aspx?ID=DPEV73FZTK6W-67-340</Url>
      <Description>DPEV73FZTK6W-67-340</Description>
    </_dlc_DocIdUrl>
  </documentManagement>
</p:properties>
</file>

<file path=customXml/item6.xml><?xml version="1.0" encoding="utf-8"?>
<?mso-contentType ?>
<SharedContentType xmlns="Microsoft.SharePoint.Taxonomy.ContentTypeSync" SourceId="48cff725-4ef2-4964-b871-6e9ec43de243" ContentTypeId="0x010100FA4F1F6514B22F4FAC9D7A3138E260BB01" PreviousValue="false"/>
</file>

<file path=customXml/itemProps1.xml><?xml version="1.0" encoding="utf-8"?>
<ds:datastoreItem xmlns:ds="http://schemas.openxmlformats.org/officeDocument/2006/customXml" ds:itemID="{6C96C886-4A0D-4BFF-A0FC-FE6046AE23D5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E1316673-A880-40DC-8C65-9EDFD3B0A5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dd28e1-df8f-4ec5-be7d-6b2caf422535"/>
    <ds:schemaRef ds:uri="03eb168d-53c3-4c78-a7cd-5d2d258d707a"/>
    <ds:schemaRef ds:uri="40c758c9-8258-427d-bc6a-2b5a94e9a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A7F59BB-3BF1-4A50-A80D-2321E5FE166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55805C2-7CFC-4089-B6D8-0777643A37FA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CBBE0917-79D5-4F7F-AFC8-DD17E07394A3}">
  <ds:schemaRefs>
    <ds:schemaRef ds:uri="http://schemas.microsoft.com/office/2006/metadata/properties"/>
    <ds:schemaRef ds:uri="40c758c9-8258-427d-bc6a-2b5a94e9a5a9"/>
    <ds:schemaRef ds:uri="03eb168d-53c3-4c78-a7cd-5d2d258d707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eadd28e1-df8f-4ec5-be7d-6b2caf422535"/>
    <ds:schemaRef ds:uri="http://www.w3.org/XML/1998/namespace"/>
    <ds:schemaRef ds:uri="http://purl.org/dc/dcmitype/"/>
  </ds:schemaRefs>
</ds:datastoreItem>
</file>

<file path=customXml/itemProps6.xml><?xml version="1.0" encoding="utf-8"?>
<ds:datastoreItem xmlns:ds="http://schemas.openxmlformats.org/officeDocument/2006/customXml" ds:itemID="{373B6A5C-F400-48D8-B277-726FAF4F2F47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11</vt:i4>
      </vt:variant>
      <vt:variant>
        <vt:lpstr>Nimetyt alueet</vt:lpstr>
      </vt:variant>
      <vt:variant>
        <vt:i4>9</vt:i4>
      </vt:variant>
    </vt:vector>
  </HeadingPairs>
  <TitlesOfParts>
    <vt:vector size="20" baseType="lpstr">
      <vt:lpstr>Taulukot</vt:lpstr>
      <vt:lpstr>Eurotaulukot_yliopistot</vt:lpstr>
      <vt:lpstr>Eurotaulukot_harjoittelukoulut</vt:lpstr>
      <vt:lpstr>Ylituntipalkkiot_harjoitteluk</vt:lpstr>
      <vt:lpstr>Euromäär. palkkiot_yliopistot</vt:lpstr>
      <vt:lpstr>Euromäär. palkkiot_harjoitteluk</vt:lpstr>
      <vt:lpstr>Luott. ja työsuoj. palkkiot</vt:lpstr>
      <vt:lpstr>Laskuri_yliopistot_010119</vt:lpstr>
      <vt:lpstr>Laskuri_harjoittelukoulu_010119</vt:lpstr>
      <vt:lpstr>Laskuri_yliopistot_010419</vt:lpstr>
      <vt:lpstr>Laskuri_harjoittelukoulu_010419</vt:lpstr>
      <vt:lpstr>'Euromäär. palkkiot_harjoitteluk'!Tulostusalue</vt:lpstr>
      <vt:lpstr>'Euromäär. palkkiot_yliopistot'!Tulostusalue</vt:lpstr>
      <vt:lpstr>Laskuri_harjoittelukoulu_010119!Tulostusalue</vt:lpstr>
      <vt:lpstr>Laskuri_harjoittelukoulu_010419!Tulostusalue</vt:lpstr>
      <vt:lpstr>Laskuri_yliopistot_010119!Tulostusalue</vt:lpstr>
      <vt:lpstr>Laskuri_yliopistot_010419!Tulostusalue</vt:lpstr>
      <vt:lpstr>'Luott. ja työsuoj. palkkiot'!Tulostusalue</vt:lpstr>
      <vt:lpstr>Taulukot!Tulostusalue</vt:lpstr>
      <vt:lpstr>Ylituntipalkkiot_harjoitteluk!Tulostusalue</vt:lpstr>
    </vt:vector>
  </TitlesOfParts>
  <Company>EK liittoyhteiso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YPJ- ja harkkaripalkat ja palkkiot 1.2.2016</dc:title>
  <dc:creator>Vilkki Sanna</dc:creator>
  <cp:lastModifiedBy>Hietala Harri</cp:lastModifiedBy>
  <dcterms:created xsi:type="dcterms:W3CDTF">2015-10-01T12:21:31Z</dcterms:created>
  <dcterms:modified xsi:type="dcterms:W3CDTF">2019-03-28T13:17:38Z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0x010100FA4F1F6514B22F4FAC9D7A3138E260BB010031760D09BCD05D49ADA9720FC3FCF6F8</vt:lpwstr>
  </property>
  <property fmtid="{D5CDD505-2E9C-101B-9397-08002B2CF9AE}" pid="3" name="Aihe:">
    <vt:lpwstr>44;#Yliopisto TES|4fbdf98d-5373-43be-a66c-b48b99f1da2c</vt:lpwstr>
  </property>
  <property fmtid="{D5CDD505-2E9C-101B-9397-08002B2CF9AE}" pid="4" name="Ajankohta:0">
    <vt:lpwstr>190;#2016|eb88e5ba-0425-4f64-be1b-c78769678776</vt:lpwstr>
  </property>
  <property fmtid="{D5CDD505-2E9C-101B-9397-08002B2CF9AE}" pid="5" name="Tyyppi">
    <vt:lpwstr>10;#Palkkataulukko|9fab6d48-07c9-4e0d-8e49-b222e3a02278</vt:lpwstr>
  </property>
  <property fmtid="{D5CDD505-2E9C-101B-9397-08002B2CF9AE}" pid="6" name="Osapuoli">
    <vt:lpwstr>37;#Sivistystyönantajat ry|86eaab5c-1990-4226-9565-919ed4d04c4d;#98;#JUKO|3b572932-695d-4137-83df-bb208646e0b7;#101;#JHL|3bcbf143-0f43-438b-9922-c7a5295a45f6;#60;#Pardia|f7e5a4b6-7e21-4d10-9f2f-c8f2fca39232</vt:lpwstr>
  </property>
  <property fmtid="{D5CDD505-2E9C-101B-9397-08002B2CF9AE}" pid="7" name="_dlc_DocIdItemGuid">
    <vt:lpwstr>3608876a-6320-4a08-bba1-cecf48aa4cd3</vt:lpwstr>
  </property>
</Properties>
</file>